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autoCompressPictures="0"/>
  <mc:AlternateContent xmlns:mc="http://schemas.openxmlformats.org/markup-compatibility/2006">
    <mc:Choice Requires="x15">
      <x15ac:absPath xmlns:x15ac="http://schemas.microsoft.com/office/spreadsheetml/2010/11/ac" url="Z:\Закупки\S009 - Торги и Закупки\ПЛАН ЗАКУПОК 2018\Ред.№53 от 25.12.2018\"/>
    </mc:Choice>
  </mc:AlternateContent>
  <bookViews>
    <workbookView xWindow="0" yWindow="0" windowWidth="24000" windowHeight="9735"/>
  </bookViews>
  <sheets>
    <sheet name="План закупки на 2018 год." sheetId="2" r:id="rId1"/>
    <sheet name="Лист1" sheetId="3" r:id="rId2"/>
  </sheets>
  <externalReferences>
    <externalReference r:id="rId3"/>
  </externalReferences>
  <definedNames>
    <definedName name="_xlnm._FilterDatabase" localSheetId="0" hidden="1">'План закупки на 2018 год.'!#REF!</definedName>
    <definedName name="Z_009F8037_CA7C_41E2_9B3F_1EFA75609901_.wvu.FilterData" localSheetId="0" hidden="1">'План закупки на 2018 год.'!$A$14:$O$330</definedName>
    <definedName name="Z_0826099E_0858_47D7_AAA8_64ADEC1D20B0_.wvu.FilterData" localSheetId="0" hidden="1">'План закупки на 2018 год.'!$A$14:$O$330</definedName>
    <definedName name="Z_0A557F42_A387_4AF1_9A92_74AD0461D7B3_.wvu.FilterData" localSheetId="0" hidden="1">'План закупки на 2018 год.'!$A$14:$O$330</definedName>
    <definedName name="Z_0BDBCB2B_4DC2_40AA_A405_2C161C4525EA_.wvu.FilterData" localSheetId="0" hidden="1">'План закупки на 2018 год.'!$A$14:$O$330</definedName>
    <definedName name="Z_0FEE5088_7543_4283_9190_60A8B256160B_.wvu.FilterData" localSheetId="0" hidden="1">'План закупки на 2018 год.'!$A$14:$O$330</definedName>
    <definedName name="Z_12FF2576_CFA0_472E_AF25_9CE596A81FD1_.wvu.FilterData" localSheetId="0" hidden="1">'План закупки на 2018 год.'!$A$14:$O$330</definedName>
    <definedName name="Z_254C6F11_8623_4865_B37F_EE8D7DDCC89B_.wvu.FilterData" localSheetId="0" hidden="1">'План закупки на 2018 год.'!$A$14:$O$330</definedName>
    <definedName name="Z_3D1C4F40_9180_47ED_ACCB_9CD30E6961A0_.wvu.FilterData" localSheetId="0" hidden="1">'План закупки на 2018 год.'!$A$14:$O$330</definedName>
    <definedName name="Z_5F9AC8A6_81B7_4C06_97DD_9DB192E4C054_.wvu.FilterData" localSheetId="0" hidden="1">'План закупки на 2018 год.'!$A$14:$O$330</definedName>
    <definedName name="Z_614421AA_F553_417C_B9DB_5094DAF97C15_.wvu.FilterData" localSheetId="0" hidden="1">'План закупки на 2018 год.'!$A$14:$O$330</definedName>
    <definedName name="Z_71C99A52_3EC9_48C3_A0E9_7888D1C8BF52_.wvu.FilterData" localSheetId="0" hidden="1">'План закупки на 2018 год.'!$A$14:$O$330</definedName>
    <definedName name="Z_7D8EE35D_7FD1_4582_BC9C_008EC10D9050_.wvu.FilterData" localSheetId="0" hidden="1">'План закупки на 2018 год.'!$A$14:$O$330</definedName>
    <definedName name="Z_82D3B21C_587F_44AD_B168_54D9E4018802_.wvu.FilterData" localSheetId="0" hidden="1">'План закупки на 2018 год.'!$A$14:$O$330</definedName>
    <definedName name="Z_84EA1A6B_DB71_47B8_92DE_1F6832E63295_.wvu.FilterData" localSheetId="0" hidden="1">'План закупки на 2018 год.'!$A$14:$O$330</definedName>
    <definedName name="Z_888A864D_4347_41CB_8868_F71644A41C2A_.wvu.FilterData" localSheetId="0" hidden="1">'План закупки на 2018 год.'!$A$14:$O$330</definedName>
    <definedName name="Z_8A051BF7_8D43_47B6_9F70_88E573627E3C_.wvu.FilterData" localSheetId="0" hidden="1">'План закупки на 2018 год.'!$A$14:$O$330</definedName>
    <definedName name="Z_93B3A1E5_3D3A_4F62_B11E_BE3F19B035C7_.wvu.FilterData" localSheetId="0" hidden="1">'План закупки на 2018 год.'!$A$14:$O$330</definedName>
    <definedName name="Z_A32CA298_6F4B_4F73_B53B_0CE86D3EF7D0_.wvu.FilterData" localSheetId="0" hidden="1">'План закупки на 2018 год.'!$A$14:$O$330</definedName>
    <definedName name="Z_A6C79138_49CA_476F_9A86_3F59EBC9A420_.wvu.FilterData" localSheetId="0" hidden="1">'План закупки на 2018 год.'!$A$14:$O$330</definedName>
    <definedName name="Z_A996F56A_972B_4651_B05D_350A8281108C_.wvu.FilterData" localSheetId="0" hidden="1">'План закупки на 2018 год.'!$A$14:$O$330</definedName>
    <definedName name="Z_A9A0D94C_CD42_429E_B11E_4F62EAF0589E_.wvu.FilterData" localSheetId="0" hidden="1">'План закупки на 2018 год.'!$A$14:$O$330</definedName>
    <definedName name="Z_B87D335A_A0E1_4DC2_B028_12D3D26D94CC_.wvu.FilterData" localSheetId="0" hidden="1">'План закупки на 2018 год.'!$A$14:$O$330</definedName>
    <definedName name="Z_B87D335A_A0E1_4DC2_B028_12D3D26D94CC_.wvu.Rows" localSheetId="0" hidden="1">'План закупки на 2018 год.'!$1:$10</definedName>
    <definedName name="Z_B9AFD0AB_3264_4EF8_8725_426B25195A69_.wvu.FilterData" localSheetId="0" hidden="1">'План закупки на 2018 год.'!$A$14:$O$330</definedName>
    <definedName name="Z_BE7F6C7F_596A_4C35_AD45_6902F27DCDD7_.wvu.FilterData" localSheetId="0" hidden="1">'План закупки на 2018 год.'!$A$14:$O$330</definedName>
    <definedName name="Z_D3E28146_7829_4BCB_928A_7393945973D4_.wvu.FilterData" localSheetId="0" hidden="1">'План закупки на 2018 год.'!$A$14:$O$330</definedName>
    <definedName name="Z_D3E28146_7829_4BCB_928A_7393945973D4_.wvu.PrintTitles" localSheetId="0" hidden="1">'План закупки на 2018 год.'!$11:$14</definedName>
    <definedName name="Z_D3E28146_7829_4BCB_928A_7393945973D4_.wvu.Rows" localSheetId="0" hidden="1">'План закупки на 2018 год.'!$1:$10,'План закупки на 2018 год.'!#REF!</definedName>
    <definedName name="Z_E551DE39_F367_4F97_BE9C_ECE22F1B35DB_.wvu.FilterData" localSheetId="0" hidden="1">'План закупки на 2018 год.'!$A$14:$O$330</definedName>
    <definedName name="Z_ECDFF0C2_AA60_417C_B46C_5A708D1463B7_.wvu.FilterData" localSheetId="0" hidden="1">'План закупки на 2018 год.'!$A$14:$O$330</definedName>
    <definedName name="Z_ECDFF0C2_AA60_417C_B46C_5A708D1463B7_.wvu.Rows" localSheetId="0" hidden="1">'План закупки на 2018 год.'!$1:$10</definedName>
    <definedName name="Z_F47FC771_8086_48A5_BA55_848100694235_.wvu.FilterData" localSheetId="0" hidden="1">'План закупки на 2018 год.'!$A$14:$O$330</definedName>
    <definedName name="Z_FDCF80CA_5ADF_4FA1_88A6_7EE5267F995E_.wvu.FilterData" localSheetId="0" hidden="1">'План закупки на 2018 год.'!$A$14:$O$330</definedName>
    <definedName name="_xlnm.Print_Titles" localSheetId="0">'План закупки на 2018 год.'!$14:$14</definedName>
    <definedName name="Способ_закупки">'[1]Рабочий лист не трогать!!!!'!$A$11:$A$13</definedName>
  </definedNames>
  <calcPr calcId="152511"/>
</workbook>
</file>

<file path=xl/calcChain.xml><?xml version="1.0" encoding="utf-8"?>
<calcChain xmlns="http://schemas.openxmlformats.org/spreadsheetml/2006/main">
  <c r="K1112" i="2" l="1"/>
  <c r="K687" i="2"/>
  <c r="H881" i="2" l="1"/>
  <c r="H854" i="2"/>
  <c r="H813" i="2"/>
  <c r="H800" i="2"/>
  <c r="H799" i="2"/>
  <c r="H787" i="2"/>
  <c r="H782" i="2"/>
  <c r="J733" i="2"/>
  <c r="I733" i="2"/>
  <c r="H717" i="2"/>
  <c r="H187" i="2"/>
  <c r="H39" i="2"/>
  <c r="H162" i="2"/>
  <c r="H161" i="2"/>
  <c r="J68" i="2"/>
  <c r="I68" i="2"/>
  <c r="L702" i="2"/>
  <c r="M702" i="2" s="1"/>
  <c r="N702" i="2" s="1"/>
  <c r="O702" i="2" s="1"/>
  <c r="B702" i="2"/>
  <c r="C702" i="2" s="1"/>
  <c r="D702" i="2" s="1"/>
  <c r="E702" i="2" s="1"/>
  <c r="F702" i="2" s="1"/>
  <c r="G702" i="2" s="1"/>
  <c r="H702" i="2" s="1"/>
  <c r="I702" i="2" s="1"/>
  <c r="B14" i="2"/>
  <c r="C14" i="2" s="1"/>
  <c r="D14" i="2" s="1"/>
  <c r="E14" i="2" s="1"/>
  <c r="F14" i="2" s="1"/>
  <c r="G14" i="2" s="1"/>
  <c r="H14" i="2" s="1"/>
  <c r="I14" i="2" s="1"/>
  <c r="J14" i="2" s="1"/>
  <c r="L14" i="2"/>
  <c r="M14" i="2" s="1"/>
  <c r="N14" i="2" s="1"/>
  <c r="O14" i="2" s="1"/>
</calcChain>
</file>

<file path=xl/sharedStrings.xml><?xml version="1.0" encoding="utf-8"?>
<sst xmlns="http://schemas.openxmlformats.org/spreadsheetml/2006/main" count="10765" uniqueCount="2164">
  <si>
    <t>Наименование заказчика</t>
  </si>
  <si>
    <t>Адрес местонахождения заказчика</t>
  </si>
  <si>
    <t>Телефон заказчика</t>
  </si>
  <si>
    <t>Электронная почта заказчика</t>
  </si>
  <si>
    <t>ИНН</t>
  </si>
  <si>
    <t>КПП</t>
  </si>
  <si>
    <t>ОКАТО</t>
  </si>
  <si>
    <t>Порядковый номер</t>
  </si>
  <si>
    <t>Условия договора</t>
  </si>
  <si>
    <t>Способ закупки</t>
  </si>
  <si>
    <t>Закупка в электронной форме</t>
  </si>
  <si>
    <t>Предмет договора</t>
  </si>
  <si>
    <t>Минимально необходимые требования, предъявляемые к закупаемым товарам (работам, услугам)</t>
  </si>
  <si>
    <t>Единица измерения</t>
  </si>
  <si>
    <t>Сведения о количестве (объеме)</t>
  </si>
  <si>
    <t>Регион
поставки
товаров (выполнения работ,
оказания услуг)</t>
  </si>
  <si>
    <t>Сведения
о начальной (максимальной)
цене договора
(цене лота)</t>
  </si>
  <si>
    <t>График осуществления процедур закупки</t>
  </si>
  <si>
    <t>Код по ОКЕИ</t>
  </si>
  <si>
    <t>Наименование</t>
  </si>
  <si>
    <t>Код по ОКАТО</t>
  </si>
  <si>
    <t>Планируемая дата или период размещения извещения о закупке
(месяц, год)</t>
  </si>
  <si>
    <t>Срок исполнения договора
(месяц, год)</t>
  </si>
  <si>
    <t>да/нет</t>
  </si>
  <si>
    <t>03000000000</t>
  </si>
  <si>
    <t>Краснодарский край</t>
  </si>
  <si>
    <t>sochi@center-omega.ru</t>
  </si>
  <si>
    <t xml:space="preserve">НАО «Центр передачи технологий строительного комплекса Краснодарского края «Омега» </t>
  </si>
  <si>
    <t>350063, Россия, Краснодарский край, г. Сочи, ул. Бульвар надежд 18</t>
  </si>
  <si>
    <t>Закупка у единственного поставщика</t>
  </si>
  <si>
    <t>План закупки товаров (работ, услуг) для НАО "Центр "Омега"</t>
  </si>
  <si>
    <t>нет</t>
  </si>
  <si>
    <t>Код по ОКВЭД 2</t>
  </si>
  <si>
    <t>Код по  ОКПД 2</t>
  </si>
  <si>
    <t>шт.</t>
  </si>
  <si>
    <t>(861) 268-12-23; (862) 243-44-45; 8 (938) 493-49-53</t>
  </si>
  <si>
    <t>Проведение запроса котировок</t>
  </si>
  <si>
    <t>Запрос котировок в электронной форме</t>
  </si>
  <si>
    <t>Открытый тендер в электронной форме</t>
  </si>
  <si>
    <t>УТВЕРЖДАЮ:</t>
  </si>
  <si>
    <t xml:space="preserve">Раздел C. 22.11       </t>
  </si>
  <si>
    <t>шт</t>
  </si>
  <si>
    <t>чел</t>
  </si>
  <si>
    <t>Качество товара должно соответствовать техническим стандартам страны-производителя и требованиям, установленным действующими в Российской Федерации нормативными актами, ГОСТам, ТУ для данных видов товаров.</t>
  </si>
  <si>
    <t xml:space="preserve">Раздел C. 
22.11                      </t>
  </si>
  <si>
    <t xml:space="preserve">Усл.ед.     </t>
  </si>
  <si>
    <t>1. В соответствии с техническим заданием</t>
  </si>
  <si>
    <t>Открытый тендер</t>
  </si>
  <si>
    <t xml:space="preserve">Обеспечение  бесперебойной работы ПАК с временем простоя не более 0, 5% от общего времени  в месяц; обеспечение  полного резервного копирования  данных 1 раз  в месяц на физическую локацию, отличную от месторасположения  ПАК; обеспечение инкрементного резервного копирования данных 1 раз в день на физическую локацию , отличную от месторасположения ПАК; обслуживание операционной системы Ubuntu. </t>
  </si>
  <si>
    <t>Раздел C. 32.99</t>
  </si>
  <si>
    <t>Раздел C. 32.99.59.000</t>
  </si>
  <si>
    <t>Заготовки для карт аккредитации должны содержать предварительно нанесенные Поставщиком отдельные цветные элементы дизайна на обеих сторонах карты (образ мероприятия, схему площадки мероприятия)</t>
  </si>
  <si>
    <t xml:space="preserve">Длина одной стороны ленты в готовом виде без учета карабина должна составлять 450 мм. 
Крепление: металлический карабин (карабин-люкс); 
Обжимная скоба на месте сшивки ленты.
</t>
  </si>
  <si>
    <t xml:space="preserve">шт.  </t>
  </si>
  <si>
    <t>Раздел L. 68.20</t>
  </si>
  <si>
    <t>Аренда помещений Автостанции Запад для размещения в ней Центра Аккредитации(Сочи Автодром.)</t>
  </si>
  <si>
    <t xml:space="preserve">Помещение Автостанции Запад для размещения в ней Центра Аккредитации. </t>
  </si>
  <si>
    <t>055</t>
  </si>
  <si>
    <t>м2</t>
  </si>
  <si>
    <t>Раздел J.
63.9</t>
  </si>
  <si>
    <t>Раздел J.
63.11.12</t>
  </si>
  <si>
    <t>Раздел M. 73.11</t>
  </si>
  <si>
    <t>Раздел M. 73.11.13.000</t>
  </si>
  <si>
    <t>Раздел M. 73.12</t>
  </si>
  <si>
    <t>Раздел M.
73.12</t>
  </si>
  <si>
    <t>Раздел M.
73.12.12.000</t>
  </si>
  <si>
    <t>Раздел R 90.01</t>
  </si>
  <si>
    <t>Раздел R. 93.11</t>
  </si>
  <si>
    <t>Услуги должны быть оказаны в соответствии с требованиями Федерального закона "О физической культуре и спорте РФ"; международного спортивного кодекса ФИА; Спортивного кодекса РАФ . Исполнитель должен иметь аккредитацию Министерства спорта РФ в качестве федерации автомобильного спорта</t>
  </si>
  <si>
    <t>Раздел R 93.19</t>
  </si>
  <si>
    <t>Раздел R 93.19.19.000</t>
  </si>
  <si>
    <t>Раздел М.
74.30</t>
  </si>
  <si>
    <t>В соответствии с техническим заданием</t>
  </si>
  <si>
    <t>Раздел R 93.1</t>
  </si>
  <si>
    <t xml:space="preserve">Услуги должны быть оказаны в соответствии с требованиями Федерального закона "О физической культуре и спорте РФ"; международного спортивного кодекса ФИА; Спортивного кодекса РАФ .  </t>
  </si>
  <si>
    <t>Раздел M. 71.20</t>
  </si>
  <si>
    <t xml:space="preserve">Услуги должны быть оказаны в соответствии с требованиями Федерального закона "О физической культуре и спорте РФ"; международного спортивного кодекса ФИА; Спортивного кодекса РАФ </t>
  </si>
  <si>
    <t>018</t>
  </si>
  <si>
    <t>Раздел N 77.32</t>
  </si>
  <si>
    <t>Вилочные погрузчики (3,  5 и 10 тонн), рычажные подьемники, телескопические вышки (тв)</t>
  </si>
  <si>
    <t>Раздел C. 27.90</t>
  </si>
  <si>
    <t>Оказание услуг по транспортировке и хранению мобильных табло переменной информации.</t>
  </si>
  <si>
    <t>Раздел H 49.39.39</t>
  </si>
  <si>
    <t>Раздел I 56.29.1</t>
  </si>
  <si>
    <t>Оказание услуг по организации питания клиентских групп</t>
  </si>
  <si>
    <t>Раздел Q  86.90</t>
  </si>
  <si>
    <t>Расходы, связанные с оказанием услуг скорой медицинской помощи</t>
  </si>
  <si>
    <t>Раздел G    46.49.49</t>
  </si>
  <si>
    <t xml:space="preserve">Для экипировки каждого волонтера необходимы: бейсболка, футболка, рюкзак, толстовка (с логотипами и надписью VOLUNTEER). </t>
  </si>
  <si>
    <t>Раздел L. 
68.20</t>
  </si>
  <si>
    <t>Раздел M   73.11</t>
  </si>
  <si>
    <t>Раздел M 
73.11.11</t>
  </si>
  <si>
    <t>Раздел M. 73.20</t>
  </si>
  <si>
    <t>Раздел M. 74.20</t>
  </si>
  <si>
    <t>Раздел M. 74.20.23.000</t>
  </si>
  <si>
    <t>Раздел C.  18.12</t>
  </si>
  <si>
    <t>Шт.</t>
  </si>
  <si>
    <t xml:space="preserve">Раздел C. 32.99.59.000 </t>
  </si>
  <si>
    <t>Обеспечение развлекательной зоны F1 Village в соответствии с техническим заданием</t>
  </si>
  <si>
    <t>Услуги транспортно-экспедиционного обслуживания и таможенного оформления грузов.</t>
  </si>
  <si>
    <t>Раздел C. 20.59</t>
  </si>
  <si>
    <t>Поставка абсорбента WURTH</t>
  </si>
  <si>
    <t>Раздел N. 77.32</t>
  </si>
  <si>
    <t>Раздел N. 77.32.10.000</t>
  </si>
  <si>
    <t>Телескопические погрузчики (грузоподъемность от 3,5 тонн)</t>
  </si>
  <si>
    <t xml:space="preserve">шт.   </t>
  </si>
  <si>
    <t>Раздел G 47.25.2</t>
  </si>
  <si>
    <t>Раздел C. 11.07</t>
  </si>
  <si>
    <t>Соответствие требованиям СанПиН 2.1.4.1116 - 02  и ГОСТ Р 52109-2003</t>
  </si>
  <si>
    <t>Поставка бутилированной питьевой воды для обеспечения команд</t>
  </si>
  <si>
    <t>Раздел D 35.30.15</t>
  </si>
  <si>
    <t>Соответствие требованиям ГОСТ 12162-77</t>
  </si>
  <si>
    <t>Раздел C. 20.11</t>
  </si>
  <si>
    <t>Поставка промышленных газов для обеспечения команд.</t>
  </si>
  <si>
    <t>Раздел C. 14.19.4</t>
  </si>
  <si>
    <t>Раздел C. 14.19.42.170</t>
  </si>
  <si>
    <t>Поставка спортивной формы для маршалов (поставка бейсболок брендированных)</t>
  </si>
  <si>
    <t>Раздел H. 49.10.1</t>
  </si>
  <si>
    <t xml:space="preserve">Раздел H. 49.10.19.110 </t>
  </si>
  <si>
    <t>пар</t>
  </si>
  <si>
    <t>Раздел C. 21.20</t>
  </si>
  <si>
    <t>Поставка расходных материалов и медикаментов для использования в медицинском центре</t>
  </si>
  <si>
    <t>В соответствии с приказом МЗ 134 Н от 01.03.2016г. И приложением Н к спортивному международному  кодексу.</t>
  </si>
  <si>
    <t>Раздел C. 
20.59</t>
  </si>
  <si>
    <t>Раздел C. 
11.07</t>
  </si>
  <si>
    <t xml:space="preserve">Раздел C. 22.19.60.113 </t>
  </si>
  <si>
    <t>Раздел M 74.20</t>
  </si>
  <si>
    <t>Раздел M 74.20.23.000</t>
  </si>
  <si>
    <t>Раздел N 80.10</t>
  </si>
  <si>
    <t>Осуществление ремонта технологического оборудования общественного питания на основе технических требований заводов изготовителей: Animo, BECKERS, Berto s, Bras Brema, Carrier, Crypsi, DIHR, Electrolux, Enofrigo, FIMAR, Gastrorag, Grindmaster, Kitchen AID, Lanox, Menumaster, Nuova, Simonelli, OKSI, POLAIR, RATIONAL ,Rivacold, ROBOT, COUPE, SANTOS, SIRMAN, Skycold, Tefcold, THERMO KING, VEMA, Zanoll,i Дерби, Камик, Чуваш Торг Техника.</t>
  </si>
  <si>
    <t>Наличие лицензии на осуществление деятельности  являющейся предметом закупки.</t>
  </si>
  <si>
    <t>Раздел G 46.7</t>
  </si>
  <si>
    <t>Раздел C. 
28.25.12</t>
  </si>
  <si>
    <t>Поставка запасных частей и материалов для обслуживания систем кондиционирования и вентиляции номерного фонда</t>
  </si>
  <si>
    <t>Раздел G 46.69.2</t>
  </si>
  <si>
    <t>Раздел C.
 27.33.13.110</t>
  </si>
  <si>
    <t>Поставка ЗИП для обслуживания слаботочных систем номерного фонда.</t>
  </si>
  <si>
    <t>Товар, предлагаемый к поставке, должен быть новый (не бывшей в употреблении), должен полностью соответствовать требованиям, изложенным в спецификации и отвечать функциональному назначению</t>
  </si>
  <si>
    <t>Поставка средств по уходу за зелеными насаждениями  на территории НАО "Центр "Омега"</t>
  </si>
  <si>
    <t>м3</t>
  </si>
  <si>
    <t>кг</t>
  </si>
  <si>
    <t>Раздел F 43.29</t>
  </si>
  <si>
    <t>усл.ед.</t>
  </si>
  <si>
    <t>В соответствии с действующим законодательством Российской Федерации применяемом к данному виду услуг а также техническим заданием. ГОСТ Р 55964-2014 Лифты. Общие требования безопасности при эксплуатации. ГОСТ Р 55963-2014 Лифты. Диспетчерский контроль. Общие технические требования.
ТР ТС 011-2011 Безопасность лифтов.  ТР ТС 010/2011 "О безопасности машин и оборудования".  Правил устройства и безопасной эксплуатации эскалаторов ПБ 10-77-94 (утверждены Постановлением Госгортехнадзора России от 02.08.1994 N 47) в части, не противоречащей законодательству Российской Федерации.</t>
  </si>
  <si>
    <t>Раздел G   46.69.2</t>
  </si>
  <si>
    <t>Раздел C. 28.22.19.169</t>
  </si>
  <si>
    <t>ЗИП для лифтов и подъемников заводов изготовителей марок: XIZI OTIS, KLEEMANN, Vimec</t>
  </si>
  <si>
    <t>796</t>
  </si>
  <si>
    <t>006</t>
  </si>
  <si>
    <t>Раздел F. 43.22</t>
  </si>
  <si>
    <t xml:space="preserve">пог.м.                 </t>
  </si>
  <si>
    <t>Раздел F. 43.22.</t>
  </si>
  <si>
    <t>Раздел G   
46.75</t>
  </si>
  <si>
    <t>Раздел C.    
20.15</t>
  </si>
  <si>
    <t xml:space="preserve">кг
</t>
  </si>
  <si>
    <t xml:space="preserve">166
</t>
  </si>
  <si>
    <t>Раздел G
47.76</t>
  </si>
  <si>
    <t>Раздел G 46.69.3</t>
  </si>
  <si>
    <t>м.кв</t>
  </si>
  <si>
    <t>Поставка материалов для текущего ремонта на объекте "Крытый конькобежный центр"</t>
  </si>
  <si>
    <t>Качество товара должно соответствовать техническим стандартам страны-производителя и требованиям, установленным действующими в Российской Федерации нормативными актами, ГОСТам, ТУ для данных видов товаров, и подтверждаться паспортами качества, либо сертификатами</t>
  </si>
  <si>
    <t>Раздел N. 81.29.1</t>
  </si>
  <si>
    <t>Оказание услуг по дератизации и дезинсекции объекта и помещений общественного питания объекта "Крытый конькобежный центр"</t>
  </si>
  <si>
    <t>В соответствии с ГОСТ 12.1.007-76.</t>
  </si>
  <si>
    <t>Поставка садовой техники для работ на территории НАО "Центр "Омега"</t>
  </si>
  <si>
    <t xml:space="preserve">Оказание услуг по организации сбора, транспортирования, обработке, утилизации, обезвреживания, размещения опасных отходов (1-4 классов опасности), образующихся в процессе эксплуатации объектов НАО «Центр «Омега». </t>
  </si>
  <si>
    <t>В соответствии  с техническим заданием</t>
  </si>
  <si>
    <t xml:space="preserve">Проведение  экологического мониторинга на объектах НАО «Центр «Омега». </t>
  </si>
  <si>
    <t>ТР ТС 011-2011 Безопасность лифтов.  ТР ТС 010/2011 "О безопасности машин и оборудования". В соответствии с техническим заданием</t>
  </si>
  <si>
    <t>Качество товара должно соответствоввать техническим стандартам страны-производителя и требованиям, установленным действующими в Российской Федерации нормативными актами, ГОСТами, ТУ для данных видов товаров, и подтверждаться паспортами качества, либо сертификатами</t>
  </si>
  <si>
    <t>Раздел M. 71.20.13.110</t>
  </si>
  <si>
    <t>ПБ 10-403-01 Правила устройства и безопасной эксплуатации платформ подъемных для инвалидов. ТР ТС 010/2011 "О безопасности машин и оборудования". В соответствии с техническим заданием</t>
  </si>
  <si>
    <t xml:space="preserve">796
</t>
  </si>
  <si>
    <t xml:space="preserve">Раздел G 
46.73.6  </t>
  </si>
  <si>
    <t xml:space="preserve">Раздел M. 71.20.13.110
</t>
  </si>
  <si>
    <t xml:space="preserve">Раздел M. 71.20.9
</t>
  </si>
  <si>
    <t>Раздел G
46.73.6</t>
  </si>
  <si>
    <t>Поставка запасных частей, агрегатов и принадлежностей для индивидуальных тепловых пунктов номерного фонда.</t>
  </si>
  <si>
    <t>Раздел G
46.69.5</t>
  </si>
  <si>
    <t>Раздел М. 71.12.5</t>
  </si>
  <si>
    <t>усл.ед</t>
  </si>
  <si>
    <t>166</t>
  </si>
  <si>
    <t>В соответствии с ГОСТ Р 51870-2002, ГОСТ Р 51108-97, ГОСТ Р 51870-2014, нормативными актами Роспотребнадзора, нормами и правилами пожарной безопасности ППБ-01-93 и техники безопасности.</t>
  </si>
  <si>
    <t xml:space="preserve">м2
</t>
  </si>
  <si>
    <t xml:space="preserve">055
</t>
  </si>
  <si>
    <t>Раздел N 81.21.10.000</t>
  </si>
  <si>
    <t>Раздел N
81.21</t>
  </si>
  <si>
    <t>Раздел C
33.12</t>
  </si>
  <si>
    <t>Раздел G 46.73.3
46.74.2</t>
  </si>
  <si>
    <t>пог.м.                 шт.</t>
  </si>
  <si>
    <t>Поставка электрического инструмента для ремонта зданий номерного фонда</t>
  </si>
  <si>
    <t>Поставка фасадной краски для ремонта зданий номерного фонда</t>
  </si>
  <si>
    <t>Поставка стеклопакетов для зданий номерного фонда</t>
  </si>
  <si>
    <t>ГОСТ 24866-99</t>
  </si>
  <si>
    <t>Поставка материалов для систем водоснабжения и водоотведения на объекте "Крытый конькобежный центр"</t>
  </si>
  <si>
    <t>Поставка расходных материалов для гидроизоляции подвальных помещений зданий и сооружений</t>
  </si>
  <si>
    <t>Проведение работ квалифицированным персоналом, соблюдение требований СанПиН и др. нормативных и правовых актов</t>
  </si>
  <si>
    <t>Поставка плоского листа с полимерным покрытием для ремонта зданий номерного фонда</t>
  </si>
  <si>
    <t>ГОСТ Р 52146-2003</t>
  </si>
  <si>
    <t>Раздел M 71.12.1</t>
  </si>
  <si>
    <t>Раздел C.
23.12.13.121</t>
  </si>
  <si>
    <t>Август 2018</t>
  </si>
  <si>
    <t>мес</t>
  </si>
  <si>
    <t>Раздел J
58.29</t>
  </si>
  <si>
    <t>Раздел N.
80.10</t>
  </si>
  <si>
    <t>Раздел N.
80.10.12.000</t>
  </si>
  <si>
    <t>Наличие действующей лицензии на осуществление охранной деятельности, выданной в порядке, установленном действующим законодательством Российской Федерации.</t>
  </si>
  <si>
    <t>чел.час</t>
  </si>
  <si>
    <t>1. В соответствии с техническим заданием.</t>
  </si>
  <si>
    <t>Февраль 2018</t>
  </si>
  <si>
    <t>Раздел N
82.30.11.000</t>
  </si>
  <si>
    <t>Раздел N
82.30</t>
  </si>
  <si>
    <t>Раздел C.
18.12.16.000</t>
  </si>
  <si>
    <t>Раздел C.
18.12</t>
  </si>
  <si>
    <t>Раздел J
60.10.30.000</t>
  </si>
  <si>
    <t>Раздел J
60.10</t>
  </si>
  <si>
    <t>Раздел G
46.49.49</t>
  </si>
  <si>
    <t>Раздел E.           
38.21.22.000</t>
  </si>
  <si>
    <t xml:space="preserve">Раздел E.              38.21                     </t>
  </si>
  <si>
    <t>Раздел M. 
73.20.1</t>
  </si>
  <si>
    <t>Раздел D 
35.30.2</t>
  </si>
  <si>
    <t>Раздел M 
71.12.1</t>
  </si>
  <si>
    <t>Раздел M. 
71.20</t>
  </si>
  <si>
    <t>Раздел F. 
43.22.11.150</t>
  </si>
  <si>
    <t>Раздел F. 43.29</t>
  </si>
  <si>
    <t>Раздел C. 
28.22.19.169</t>
  </si>
  <si>
    <t>Раздел G.   46.69.2</t>
  </si>
  <si>
    <t>Раздел G.
45.20.11.000</t>
  </si>
  <si>
    <t>Раздел G.
45.20.1</t>
  </si>
  <si>
    <t>Раздел C. 
32.99.59.000</t>
  </si>
  <si>
    <t>Раздел C. 
20.30.11.120</t>
  </si>
  <si>
    <t>Раздел C. 
28.14.20.000</t>
  </si>
  <si>
    <t>Раздел I. 
56.10.11.129</t>
  </si>
  <si>
    <t>Раздел J
62.01</t>
  </si>
  <si>
    <t>Раздел J
62.01.29.000</t>
  </si>
  <si>
    <t>4 квартал 2017</t>
  </si>
  <si>
    <t>Оказание услуг по организации пассажирских перевозок с предоставлением транспортного средства (далее - ТС), управлению ТС (при необходимости) его технической эксплуатации, диспетчеризации и иные услуги по организации пассажирских перевозок.</t>
  </si>
  <si>
    <t>В соответствии с:
ГОСТ 617-2006,
ГОСТ 14254
ГОСТ 949-73
ГОСТ 29265-91
ГОСТ 50827-95
ГОСТ 16214-86
ГОСТ 30244-94
ГОСТ 28457-90
ГОСТ 12.2.013.0-91
ГОСТ  Р 51246-99
ГОСТ  21010-75
ГОСТ  11652-80
ГОСТ 21963-2002
ГОСТ 11473-75
ГОСТ 22261-94
ГОСТ 7236-93
ГОСТ 17199-88</t>
  </si>
  <si>
    <t>Директива ЕМС 2004/108/ЕС, EN 61000-6-1:2007, EN 60730, ТР ТС 010/2011 "О безопасности машин и оборудования".</t>
  </si>
  <si>
    <t>Раздел G.
46.90</t>
  </si>
  <si>
    <t>Поставка сантехнического оборудования и материалов для монтажа системы водяного пожаротушения складских помещений (ангар-2шт.): ГОК "Бархотные сезоны".</t>
  </si>
  <si>
    <t xml:space="preserve">796
166
</t>
  </si>
  <si>
    <t xml:space="preserve">шт
кг
</t>
  </si>
  <si>
    <t>Сумма по разделу без учета иностранной валюты</t>
  </si>
  <si>
    <t>Раздел G
46.75</t>
  </si>
  <si>
    <t>Раздел C.
 20.15</t>
  </si>
  <si>
    <t>Раздел G. 
47.78.9</t>
  </si>
  <si>
    <t>Оказание услуг по техническому обслуживанию и эксплуатации подъёмных механизмов объекта "Трасса для проведения шоссейно-кольцевых автомобильных гонок серии  "Формулы-1" НАО  "Центр "Омега".</t>
  </si>
  <si>
    <t>В соответствии с техническим заданием.</t>
  </si>
  <si>
    <t xml:space="preserve">Раздел G
46.76.3 
  </t>
  </si>
  <si>
    <t>Освидетельствование подъёмных механизмов объекта "Трасса для проведения шоссейно-кольцевых автомобильных гонок серии "Формула-1" НАО "Центр"Омега".</t>
  </si>
  <si>
    <t>Освидетельствование подъёмных механизмов объекта гостинично-оздоровительного комплекса "Бархатные сезоны"  (платформ подъёмных для инвалидов)  НАО "Центр "Омега".</t>
  </si>
  <si>
    <t xml:space="preserve">шт
</t>
  </si>
  <si>
    <t>Раздел C. 
14.12.30.141</t>
  </si>
  <si>
    <t>Поставка комбинезонов для спортивного персонала организатора</t>
  </si>
  <si>
    <t>Раздел G
46.9</t>
  </si>
  <si>
    <t>Раздел О
84.25.1</t>
  </si>
  <si>
    <t>Раздел О.
84.25.11.120</t>
  </si>
  <si>
    <t>Раздел F 
43.29.19.110</t>
  </si>
  <si>
    <t>Раздел F .
43.29.19.110</t>
  </si>
  <si>
    <t>Оказание услуг по техническому обслуживанию и эксплуатации подъёмных механизмов гостинично-оздоровительного комплекса " Бархатные сезоны" НАО  "Центр "Омега" (участки 11А, 11Б, 11В).</t>
  </si>
  <si>
    <t>Оказание услуг по техническому обслуживанию и эксплуатации подъёмных механизмов гостинично-оздоровительного комплекса " Бархатные сезоны" НАО  "Центр "Омега" (участок 12).</t>
  </si>
  <si>
    <t>Оказание услуг по техническому обслуживанию и эксплуатации подъёмных механизмов гостинично-оздоровительного комплекса " Бархатные сезоны" НАО  "Центр "Омега" (участок 14).</t>
  </si>
  <si>
    <t>Оказание услуг по техническому обслуживанию и эксплуатации подъёмных механизмов гостинично-оздоровительного комплекса " Бархатные сезоны" НАО  "Центр "Омега" (участок 17).</t>
  </si>
  <si>
    <t>Оказание услуг по техническому обслуживанию и эксплуатации подъёмных механизмов гостинично-оздоровительного комплекса " Бархатные сезоны" НАО  "Центр "Омега" (участки 18Б, 11В).</t>
  </si>
  <si>
    <t>Техническое обслуживание и эксплуатация подъёмных механизмов пункта 14 Программы: "Объекты Олимпийского парка, за исключением объектов, предусмотренных пунктами 8-13 и 20 настоящей Программы (проектные изыскательские работы,  строительство)" НАО "Центр"Омега".</t>
  </si>
  <si>
    <t>Оказание услуг по техническому обслуживанию и эксплуатации подъёмных механизмов гостинично-оздоровительного комплекса " Бархатные сезоны" НАО  "Центр "Омега" (участок 11).</t>
  </si>
  <si>
    <t>Техническое обслуживание и эксплуатация подъёмных механизмов объекта Крытый конькобежный центр "Адлер-Арена"  НАО  "Центр "Омега".</t>
  </si>
  <si>
    <t>Раздел С. 
46.69.3</t>
  </si>
  <si>
    <t>Раздел С. 
28.22.19.160</t>
  </si>
  <si>
    <t>Товар  предлагаемый к поставке, должен быть новый (не бывший в употреблении), должен полностью соответствовать требованиям, изложенным в спецификации и отвечать функциональному назначению.</t>
  </si>
  <si>
    <t>Материалы для лифтов и платформ подъёмных для инвалидов заводов изготовителей марок. XIZI OTIS. KLEEMANN, Vimec.</t>
  </si>
  <si>
    <t>Раздел M. 
73.12.11.00</t>
  </si>
  <si>
    <t>Раздел R.
90.01</t>
  </si>
  <si>
    <t>Раздел R.
90.02.11.000</t>
  </si>
  <si>
    <t>Оказание услуг по организации и обеспечению перевозки пассажиров подвижным составом "Ласточка" по маршрутам железнодорожного транспорта пригородного сообщения на территории Краснодарского края.</t>
  </si>
  <si>
    <t>Раздел N. 79.90.31</t>
  </si>
  <si>
    <t>Поставка фискального накопителя «ФН-1»</t>
  </si>
  <si>
    <t>Раздел G
46.69.2</t>
  </si>
  <si>
    <t>Раздел N
81.29.1</t>
  </si>
  <si>
    <t xml:space="preserve">Поставка электроматериалов 
для ремонта систем электроснабжения
гостиничного фонда НАО «Центр «Омега»
</t>
  </si>
  <si>
    <t xml:space="preserve">ГОСТ Р 50345-2010 / ГОСТ Р 51326.1-99
ГОСТ 7399-97 / ГОСТ 31996-2012
ГОСТ Р 53313-2009
ГОСТ Р 51324.1-2012
ГОСТ IEC 60884-1-2013
ГОСТ 32126.1-2013
ГОСТ Р МЭК 60598-1-2011 / Р 55705-2013
ГОСТ IEC 60238-2012 /ГОСТ IEC 60061-1-2014
ГОСТ IEC 60155-2012
ГОСТ 11516-94
ГОСТ 11516-94
ГОСТ IEC 61243-3-2014
ГОСТ Р МЭК 62275-2015 / ГОСТ 17020-78
ГОСТ IEC 60998-2-2-2013
ГОСТ 32395-2013
ГОСТ 31998.1-2012
ГОСТ 6825-91
ГОСТ Р МЭК 62560-2011
ГОСТ Р 54416-2011
</t>
  </si>
  <si>
    <t>Раздел J
63.11.11.000</t>
  </si>
  <si>
    <t xml:space="preserve">Поставка удобрений для внесения в газоны  на территории НАО "Центр "Омега" </t>
  </si>
  <si>
    <t xml:space="preserve">Поставка запасных частей и принадлежностей для вертикального транспорта (лифты,платформы подъёмные для инвалидов) на объект гостинично-оздоровительный комплекс "Бархатный сезоны"(участок 18Б, 18В)  НАО "Центр "Омега". </t>
  </si>
  <si>
    <t>Раздел C.
 28.22.19.160</t>
  </si>
  <si>
    <t>Поставка запасных частей и принадлежностей для вертикального транспорта (лифты, эскалаторы) на объект "Трасса для проведения шоссейно-кольцевых автомобильных гонок серии "Формула-1" НАО "Центр"Омега".</t>
  </si>
  <si>
    <t>Поставка запасных частей и принадлежностей для вертикального транспорта (лифты,платформы подъемные для инвалидов) на объекты гостинично-оздоровительного комплекса "Бархотные сезоны" (участки 11, 11А, 11Б, 11В, 12) НАО "Центр"Омега".</t>
  </si>
  <si>
    <t>Раздел J
63.11.1</t>
  </si>
  <si>
    <t>В соответствии со спецификацией</t>
  </si>
  <si>
    <t>Раздел G 43.21</t>
  </si>
  <si>
    <t xml:space="preserve">
шт.</t>
  </si>
  <si>
    <t xml:space="preserve"> РАЗДЕЛ ЗАКУПОК УЧАСТНИКАМИ КОТОРЫХ МОГУТ ЯВЛЯТСЯ ТОЛЬКО СУБЪЕКТЫ МАЛОГО И СРЕДНЕГО ПРЕДПРИНИМАТЕЛЬСТВА</t>
  </si>
  <si>
    <t xml:space="preserve"> </t>
  </si>
  <si>
    <t>Сумма по разделу МСП</t>
  </si>
  <si>
    <t>Раздел N. 
79.90.39.190</t>
  </si>
  <si>
    <t>Поставка запасных частей и принадлежностей для вертикального транспорта  (лифты OTIS) на объект гостинично-оздоровительный комплекс "Бархатные сезоны" (участки 11, 11А) НАО "Центр "Омега".</t>
  </si>
  <si>
    <t>Поставка запасных частей и принадлежностей для вертикального транспорта  (лифты OTIS) на объект гостинично-оздоровительный комплекс "Бархатные сезоны" (участок 12) НАО "Центр "Омега".</t>
  </si>
  <si>
    <t>Поставка запасных частей и принадлежностей для вертикального транспорта  (лифты OTIS) на объект гостинично-оздоровительный комплекс "Бархатные сезоны" (участок 14) НАО "Центр "Омега".</t>
  </si>
  <si>
    <t>Поставка запасных частей и принадлежностей для вертикального транспорта  (лифты OTIS) на объект гостинично-оздоровительный комплекс "Бархатные сезоны" (участок 17) НАО "Центр "Омега".</t>
  </si>
  <si>
    <t>Раздел S
96.09</t>
  </si>
  <si>
    <t>Раздел S
96.09.19.139</t>
  </si>
  <si>
    <t xml:space="preserve">Раздел G
46.42.11
</t>
  </si>
  <si>
    <t>Проведение запроса котировок в электронной форме</t>
  </si>
  <si>
    <t>да</t>
  </si>
  <si>
    <t xml:space="preserve">Проведение запроса котировок </t>
  </si>
  <si>
    <t>Раздел C.
28.25.12.190</t>
  </si>
  <si>
    <t xml:space="preserve">
Раздел C.
43.21.10.140</t>
  </si>
  <si>
    <r>
      <t xml:space="preserve">Оказание услуг по эксплуатации, техническому обслуживанию и текущему ремонту системы автоматической пожарной сигнализации, системы оповещения и управления эвакуацией, внутреннего и наружного противопожарного водопровода, первичных средств пожаротушения на объектах гостинично-оздоровительного комплекса </t>
    </r>
    <r>
      <rPr>
        <sz val="10"/>
        <color theme="1"/>
        <rFont val="Times New Roman"/>
        <family val="1"/>
        <charset val="204"/>
      </rPr>
      <t>НАО «Центр «Омега».</t>
    </r>
  </si>
  <si>
    <t xml:space="preserve">
Раздел G 
46.69.5</t>
  </si>
  <si>
    <t>Раздел C
33.12.15.000</t>
  </si>
  <si>
    <t>Техническое обслуживание и эксплуатация cамоходного телескопического подъемника Palazzani TSJ 30.1/C</t>
  </si>
  <si>
    <t xml:space="preserve">ГОСТ Р 53037-2013 Мобильные подъемники с рабочими платформами, 
ПРИКАЗ от 12 ноября 2013 г. N 533 ОБ УТВЕРЖДЕНИИ ФЕДЕРАЛЬНЫХ НОРМ И ПРАВИЛ В ОБЛАСТИ ПРОМЫШЛЕННОЙ БЕЗОПАСНОСТИ "ПРАВИЛА БЕЗОПАСНОСТИ ОПАСНЫХ ПРОИЗВОДСТВЕННЫХ ОБЪЕКТОВ, НА КОТОРЫХ ИСПОЛЬЗУЮТСЯ ПОДЪЕМНЫЕ СООРУЖЕНИЯ"
</t>
  </si>
  <si>
    <t>Самоходный телескопический подъемник Palazzani TSJ 30.1/C - 1 шт.</t>
  </si>
  <si>
    <t>Техническое обслуживание и эксплуатация мобильных подъемников с рабочими платформами</t>
  </si>
  <si>
    <t>Оказание услуг по сбору,погрузке,вывозу и размещению и утилизации крупногобаритных отходов (КГО) с территории номерного фонда</t>
  </si>
  <si>
    <t>Наличие лицензии на осуществление деятельности являющейся предметом закупки</t>
  </si>
  <si>
    <t>Январь 2018</t>
  </si>
  <si>
    <t>Раздел F. 
43.22.11.190</t>
  </si>
  <si>
    <t xml:space="preserve">Раздел G. 46.74.3
</t>
  </si>
  <si>
    <t xml:space="preserve">Раздел C. 
32.99.59.000
</t>
  </si>
  <si>
    <t>Материалы и инструменты для ремонта прочие.</t>
  </si>
  <si>
    <t>Проведение запроса котировокв электронной форме</t>
  </si>
  <si>
    <t>Раздел C . 
29.20</t>
  </si>
  <si>
    <t>Раздел C . 
29.20.21.190</t>
  </si>
  <si>
    <t>Поставка и монтаж контейнера транспортного</t>
  </si>
  <si>
    <t>Проведение запроска котировок в электронной форме</t>
  </si>
  <si>
    <t xml:space="preserve">Поставка удобрений для внесения в газоны на территории НАО "Центр "Омега" </t>
  </si>
  <si>
    <t xml:space="preserve">ГОСТ Р 51520-99 </t>
  </si>
  <si>
    <t>Проведение запроска котировок</t>
  </si>
  <si>
    <t>ГОСТ Р 51247-99</t>
  </si>
  <si>
    <t xml:space="preserve">Февраль 2018 </t>
  </si>
  <si>
    <t>Поставка инструментов, запасных частей и садового инвентаря для работ на территории НАО "Центр "Омега"</t>
  </si>
  <si>
    <t xml:space="preserve">
ГОСТ 4154-93
ГОСТ 24258-88
ГОСТ 4230-93
ГОСТ 30505-97
ГОСТ 3811-72
ГОСТ 1868-88
ГОСТ 19598-95
</t>
  </si>
  <si>
    <t>Раздел G. 
46.61.2</t>
  </si>
  <si>
    <t>Раздел C. 
28.30.40.000</t>
  </si>
  <si>
    <t xml:space="preserve">
ГОСТ 30505-97
ГОСТ 19598-95</t>
  </si>
  <si>
    <t>Освидетельствование мобильных подъемников с рабочими платформами  объекта Крытый конькобежный центр "Адлер-Арена" НАО «Центр «Омега»</t>
  </si>
  <si>
    <t>Освидетельствование мобильных подъемников с рабочими платформами  гостинично-оздоровительного комплекса "Бархатный сезоны"</t>
  </si>
  <si>
    <t>1) Наличие у участников закупки не менее 5 (пяти) сотрудников, обладающих квалификацией: «Монтаж, техническое обслуживание и ремонт систем пожарной и охранно-пожарной сигнализации, систем оповещения и эвакуации при пожаре и их элементов, включая диспетчеризацию и проведение пусконаладочных работ», с предоставлением копий подтверждающих документов (копии удостоверений, копии трудовых книжек, копии дипломов, свидетельств, сертификатов и др.).                                                                                                                    2) Соответствие участников закупки требованиям, устанавливаемым в соответствии с законодательством Российской Федерации к лицам, осуществляющим поставки товаров, выполнение работ, оказание услуг, являющихся предметом закупки, а именно наличие лицензии на осуществление деятельности по монтажу, техническому обслуживанию и ремонту средств обеспечения пожарной безопасности зданий и сооружений</t>
  </si>
  <si>
    <t xml:space="preserve">1) Наличие у организации, оказывающей услуги, лицензии на право осуществлять деятельность по сбору, транспортированию, обработке, утилизации, обезвреживанию, размещению отходов I - IV классов опасности (Федеральный закон от 24.06.1998 N 89-ФЗ "Об отходах производства и потребления").
      2).  Прием Исполнителем в собственность всех объемов перевозимых отходов Заказчика с момента погрузки на спец. транспорт Исполнителя. Самостоятельное внесение Исполнителем платы за негативное воздействие на окружающую среду отходов потребления и производства, принятых от Заказчика. 3)Наличие подтверждающего документа о возможности осуществления деятельности на территории заказчика (письменное уведомление в Росприроднадзор).  </t>
  </si>
  <si>
    <t xml:space="preserve">Оказание услуг по очистке жироуловителей (откачка жироуловителей , вывоз и последующая утилизация отходов) </t>
  </si>
  <si>
    <t xml:space="preserve">м3
</t>
  </si>
  <si>
    <t xml:space="preserve">
Раздел М. 71.12.39.112
 </t>
  </si>
  <si>
    <t>1. Работы производятся организацией аккредитованной в системе аккредитации аналитических лабораторий. 2. Отбор проб ливневого стока производится во время дождя (п.4.2 ПНДФ 12.15.1.08) . 3. Отбор проб в соответствии с ГОСТ 31861-2012 (Транспортирование пробы не более 6 часов п.5.5 ГОСТа)</t>
  </si>
  <si>
    <t>Материалы для ухода за зелеными насаждениями.</t>
  </si>
  <si>
    <t xml:space="preserve">796                </t>
  </si>
  <si>
    <t xml:space="preserve">шт                      </t>
  </si>
  <si>
    <t>Раздел C
32.99</t>
  </si>
  <si>
    <t>Раздел C
32.99.11.199</t>
  </si>
  <si>
    <t>Поставка средств защиты для отдела энергоснабжения НАО «Центр «Омега»</t>
  </si>
  <si>
    <t>ГОСТ 12.4.011-89</t>
  </si>
  <si>
    <t>Поставка оборудования для хранения и демеркуризации ртутьсодержащих отходов.</t>
  </si>
  <si>
    <t>ГОСТ Р 55102-2012</t>
  </si>
  <si>
    <t xml:space="preserve">
Раздел С. 
25.94.11
25.93.15.120
</t>
  </si>
  <si>
    <t>Соответствует требованиям нормативных документов 
ГОСТ 10704-91
ГОСТ Р 50601
ГОСТ Р 51871-02; ТУ 400-09-91-98
ГОСТ 9466-75; ГОСТ 9467-75</t>
  </si>
  <si>
    <t xml:space="preserve">
Раздел М
71.12.61
</t>
  </si>
  <si>
    <t>Раздел С
26.51.52.110</t>
  </si>
  <si>
    <t>Работы по поверке приборов учета холодного водоснабжения номерного фонда</t>
  </si>
  <si>
    <t>Приборы учёта холодного водоснабжения диаметром от 25 до 80 мм.</t>
  </si>
  <si>
    <t>Раздел G 46.74.2</t>
  </si>
  <si>
    <t>ТР ТС 010/2011 "О безопасности машин и оборудования". Товар, предлагаемый к поставке, должен  соответствовать техническим стандартам страны-производителя и требованиям, установленным действующими в Российской Федерации нормативными актами, ГОСТам, ТУ для данных видов товаров.</t>
  </si>
  <si>
    <t>Поставка запасных частей, агрегатов и принадлежностей для индивидуальных тепловых пунктов административных зданй п.14</t>
  </si>
  <si>
    <t>Поставка запасных частей, агрегатов и принадлежностей для индивидуальных теплового  пункта ККЦ</t>
  </si>
  <si>
    <t>Поставка реагента  для промывки теплообменников</t>
  </si>
  <si>
    <t>т</t>
  </si>
  <si>
    <t>Раздел G 46.52.1</t>
  </si>
  <si>
    <t>Раздел G 46.4</t>
  </si>
  <si>
    <t>Поставка расходных материалов для комплектации сан.узлов,  поставка хозяйственного инвентаря и средств для уборки на объект: «Крытый конькобежный центр вместимостью 8 тысяч зрителей, Имеретинская низменность».</t>
  </si>
  <si>
    <t>Качество товара должно соответствовать техническим стандартам страны-производителя и требованиям, установленным действующими в Российской Федерации нормативными актами, ГОСТам, ТУ для данных видов товаров</t>
  </si>
  <si>
    <t xml:space="preserve">                                             
778
</t>
  </si>
  <si>
    <t xml:space="preserve">                                                                   
упак
</t>
  </si>
  <si>
    <t xml:space="preserve">Раздел G
46.45.1
</t>
  </si>
  <si>
    <t>Раздел С
20.41.20.190</t>
  </si>
  <si>
    <t>Поставка смывающих и обезвреживающих средств</t>
  </si>
  <si>
    <t xml:space="preserve">Раздел G
46.73.6  </t>
  </si>
  <si>
    <t>Поставка клея и герметиков для ремонта зданий номерного фонда</t>
  </si>
  <si>
    <t>Поставка герметиков FOME FLEX, 
клея вместо гвоздей POINT 96,
 клей «Момент Столяр», 
пена монтажная TYTAN Professional 65,  
очиститель монтажной пены</t>
  </si>
  <si>
    <t xml:space="preserve">Раздел G
46.74.1 
 </t>
  </si>
  <si>
    <t xml:space="preserve">Раздел C. 
25.72.13.130 
</t>
  </si>
  <si>
    <t>Поставка материалов для системы телевизионных и радиотрансляций на объекте "Крытый конькобежный центр"</t>
  </si>
  <si>
    <t>Раздел А
01.30.10.129</t>
  </si>
  <si>
    <t>В соответствии с произведенным расчетом</t>
  </si>
  <si>
    <t>Оказание услуг по влажной очистке зенитных фонарей гостиницы «Тюлип Инн Омега Сочи»</t>
  </si>
  <si>
    <t>Март 2018</t>
  </si>
  <si>
    <t xml:space="preserve">Раздел С
22.21.30.120 </t>
  </si>
  <si>
    <t>Поставка натяжного потолка и комплектующих для ремонта зданий номерного фонда</t>
  </si>
  <si>
    <t xml:space="preserve">м2              </t>
  </si>
  <si>
    <t xml:space="preserve">Раздел G
46.76.3
46.73.6  </t>
  </si>
  <si>
    <t>Раздел С
22.19.20.110
20.52.10.190</t>
  </si>
  <si>
    <t>Поставка резинового покрытия и клея для детских площадок</t>
  </si>
  <si>
    <t>ГОСТ 30535-97</t>
  </si>
  <si>
    <t xml:space="preserve"> 055            166</t>
  </si>
  <si>
    <t>м2            
  кг</t>
  </si>
  <si>
    <t>879
300</t>
  </si>
  <si>
    <t>Поставка расходных материалов для ремонта</t>
  </si>
  <si>
    <t>Апрель 2018</t>
  </si>
  <si>
    <t xml:space="preserve">
Раздел G
46.61.2
</t>
  </si>
  <si>
    <t xml:space="preserve">
ГОСТ 4154-93
ГОСТ 24258-88
ГОСТ 4230-93
ГОСТ 30505-97
ГОСТ 3811-72
ГОСТ 1868-88
ГОСТ 19598-95
</t>
  </si>
  <si>
    <t>833</t>
  </si>
  <si>
    <t>Раздел N
77.39.23</t>
  </si>
  <si>
    <t>Раздел N
77.39.19.113</t>
  </si>
  <si>
    <t>Раздел F
43.29.19.110</t>
  </si>
  <si>
    <t>Лифты 
"New Equipment Center" OTIS, Gien, France 
GEN2 - 31 шт. 
Эскалаторы XIZI OTIS Elevator Co, China, 
XO-508 NCE - 6 шт.</t>
  </si>
  <si>
    <t>Лифты: ThyssenKrupp Synergy, 1000кг, 4 ост. - 4шт., ThyssenKrupp Synergy, 450кг, 4 ост. - 1шт., ThyssenKrupp Elevator 100кг, 2 ост. - 1шт., ThyssenKrupp Elevator 100кг, 3 ост. - 1шт., ThyssenKrupp Synergy, 1000кг, 3 ост. - 2шт., ThyssenKrupp Synergy, 450кг, 2 ост. - 1шт., ThyssenKrupp Synergy, 320кг, 3 ост. - 1шт.,KLEMANN  Atlas MRL, 1000кг, 4 ост. - 1шт., KLEMANN  Atlas MRL, 320кг, 2 ост. - 2шт., KLEMANN  Atlas MRL, 630кг, 4 ост. - 3шт., KLEMANN  COMPACT 300кг, 3 ост. -  3 шт., KLEMANN  HELLAS S.A. Dumbwaiter 100кг, 4 ост.- 1 шт., Dumbwaiter 100кг, 3 ост.- 1 шт., KLEMANN  Atlas MRL, 1800кг, 3 ост. - 2шт., KLEMANN  Atlas MRL, 1000кг, 3 ост. - 2шт.,KLEMANN  COMPACT 250кг, 4 ост. - 1 шт.; Платформа подъемная для инвалидов : Vimec s.r.l. E-10, 400кг, 2 ост. - 4 шт.</t>
  </si>
  <si>
    <t>XIZI OTIS Elevator Co, China, Gen2 Regen, 1000 кг, 5 ост. - 26 шт., KLEMANN  Atlas MRL, 630кг, 5 ост. - 2 шт., KLEMANN  Atlas MRL, 1000кг, 5 ост. - 14 шт.</t>
  </si>
  <si>
    <t>XIZI OTIS Elevator Co, China, Gen2 Regen, 1000 кг, 5 ост. - 40 шт., KLEMANN  Atlas MRL, 630кг, 5 ост. - 2 шт.</t>
  </si>
  <si>
    <t>XIZI OTIS Elevator Co, China, Gen2 Regen, 1000 кг, 5 ост. - 43 шт., KLEMANN  Atlas MRL, 630кг, 5 ост. - 2 шт.</t>
  </si>
  <si>
    <t>XIZI OTIS Elevator Co, China, Gen2 Regen, 1000 кг, 5 ост. - 30 шт.</t>
  </si>
  <si>
    <t>XIZI OTIS Elevator Co, China, Gen2 Regen, 1000 кг, 5 ост. - 48 шт.</t>
  </si>
  <si>
    <t>KLEMANN  Atlas MRL, 1000кг, 4 ост. - 5 шт., KLEMANN  Atlas MRL, 1000кг, 5 ост. - 32 шт.</t>
  </si>
  <si>
    <t>Лифты: Metallschneider GmbH (SKG), МГ, 100кг, 2 ост. - 2шт., XIZI Otis Elevator Co, Ltd, PRC Лифт GEN2 1000кг, 1,0 м/с, 2 ост. - 5шт., XIZI Otis Elevator Co, Ltd, PRC Лифт GEN2 900кг, 1,0 м/с, 3 ост. - 1шт., XIZI Otis Elevator Co, Ltd, PRC Лифт GEN2 800кг, 1,0 м/с, 2 ост. - 2шт., XIZI Otis Elevator Co, Ltd, PRC Лифт GEN2 630кг, 1,0 м/с, 3 ост. - 1шт.; Платформы подъемные для инвалидов: Cibes Lift AB, Cibes A5000, 400кг, 0,15 м/с, 2 ост - 2 шт.</t>
  </si>
  <si>
    <t xml:space="preserve">Освидетельствование подъемных механизмов номерного фонда ГОК «Бархатные сезоны» НАО «Центр «Омега»
</t>
  </si>
  <si>
    <t>KLEEMANN HELLAS S.A., Greece Лифт Atlas MRL 630кг, 1,0 м/с, 5 ост. - 6шт., XIZI Otis Elevator Co, Ltd, PRC Лифт GEN2 1000кг, 1,0 м/с, 5 ост. - 187шт., KLEEMANN HELLAS S.A., Greece Лифт Atlas MRL 1000кг, 1,0 м/с, 5 ост. - 46 шт., KLEEMANN HELLAS S.A., Greece Лифт Atlas MRL 1000кг, 1,0 м/с, 4 ост. - 4 шт.</t>
  </si>
  <si>
    <t>ТР ТС 011-2011 Безопасность лифтов.  ТР ТС 010/2011 "О безопасности машин и оборудования". Правила устройства и безопасной эксплуатации платформ подъемных для инвалидов (ПБ 10-403-01) в части, не противоречащей законодательству Российской Федерации. В соответствии с техническим заданием</t>
  </si>
  <si>
    <r>
      <t xml:space="preserve">
Раздел C.                </t>
    </r>
    <r>
      <rPr>
        <sz val="10"/>
        <rFont val="Times New Roman"/>
        <family val="1"/>
        <charset val="204"/>
      </rPr>
      <t xml:space="preserve">28.14.12   
22.21.2
</t>
    </r>
  </si>
  <si>
    <t>018                        796</t>
  </si>
  <si>
    <t>212
537</t>
  </si>
  <si>
    <t>Раздел C. 
28.25.12.190</t>
  </si>
  <si>
    <t>Поставка материалов для систем кондиционирования и вентиляции на объекте "Крытый конькобежный центр"</t>
  </si>
  <si>
    <t xml:space="preserve">Раздел C. 32.99.59.000                   </t>
  </si>
  <si>
    <t>Раздел C. 33.12</t>
  </si>
  <si>
    <t>Раздел С. 33.12.29.000</t>
  </si>
  <si>
    <t>Приобрести и выполнить замену запасных, расходных материалов в соответствии с каталожными и серийными номерами механизированной уборочной техники ТЕННАНТ. Товар, предлагаемый к установке, должен быть новый (не бывшей в употреблении), должен полностью соответствовать требованиям, изложенным в спецификации</t>
  </si>
  <si>
    <t>Поставка оборудования для системы полива</t>
  </si>
  <si>
    <t>Соответствует требованиям нормативных документов:
ГОСТ 17376-2001
ГОСТ ISO 2531-2012</t>
  </si>
  <si>
    <t>Раздел F. 
43.2</t>
  </si>
  <si>
    <t xml:space="preserve">Монтаж водомерных узлов на врезках в магистральные сети водоснабжения по объектам ГОК </t>
  </si>
  <si>
    <t>В соответствии со сметным расчётом</t>
  </si>
  <si>
    <t>ПР 50.2.006-94 «ГСИ. Порядок проведения поверки средств измерений»</t>
  </si>
  <si>
    <t xml:space="preserve">Раздел C. 
22.19.3 </t>
  </si>
  <si>
    <t xml:space="preserve">Раздел C. 
22.19.30.137  </t>
  </si>
  <si>
    <r>
      <t>Поставка оборудования для систем противопожарной защиты</t>
    </r>
    <r>
      <rPr>
        <sz val="10"/>
        <color rgb="FF000000"/>
        <rFont val="Times New Roman"/>
        <family val="1"/>
        <charset val="204"/>
      </rPr>
      <t xml:space="preserve"> на объектах гостинично-оздоровительного комплекса</t>
    </r>
    <r>
      <rPr>
        <sz val="10"/>
        <color theme="1"/>
        <rFont val="Times New Roman"/>
        <family val="1"/>
        <charset val="204"/>
      </rPr>
      <t xml:space="preserve"> НАО «Центр «Омега».</t>
    </r>
  </si>
  <si>
    <t>В соответствии с спецификацией</t>
  </si>
  <si>
    <t xml:space="preserve">
Раздел G
46.69.5</t>
  </si>
  <si>
    <t>Поставка электроматериалов для ремонта систем электроснабжения п. 14</t>
  </si>
  <si>
    <t xml:space="preserve">
200
</t>
  </si>
  <si>
    <t xml:space="preserve">Раздел M 
71.20.9 </t>
  </si>
  <si>
    <t>Раздел M 
71.20.1</t>
  </si>
  <si>
    <r>
      <t>Испытание</t>
    </r>
    <r>
      <rPr>
        <sz val="10"/>
        <color rgb="FF000000"/>
        <rFont val="Times New Roman"/>
        <family val="1"/>
        <charset val="204"/>
      </rPr>
      <t xml:space="preserve"> электрозащитных средств для работ в электроустановках НАО «Центр «Омега».</t>
    </r>
  </si>
  <si>
    <t>ГОСТ 12.3.019-80</t>
  </si>
  <si>
    <t>Поставка материалов для холодильных машин на объекте "Крытый конькобежный центр"</t>
  </si>
  <si>
    <t>Раздел F 43.29.19.110</t>
  </si>
  <si>
    <t xml:space="preserve">Ремонт вертикального транспорта (OTIS) объекта  гостинично-оздоровительный комплекс "Бархатный сезоны". </t>
  </si>
  <si>
    <t>В соответствии с действующим законодательством Российской Федерации применяемом к данному виду услуг а также техническим заданием. ТР ТС 011-2011 Безопасность лифтов.  ТР ТС 010/2011 "О безопасности машин и оборудования". ГОСТ Р 55963-2014. Национальный стандарт Российской Федерации. Лифты. Диспетчерский контроль. Общие технические требования. ГОСТ 33652-2015 (EN 81-70:2003). Межгосударственный стандарт. Лифты пассажирские. Технические требования доступности, включая доступность для инвалидов и других маломобильных групп населения. ГОСТ Р 52382-2010 (ЕН 81-72:2003). Национальный стандарт Российской Федерации. Лифты пассажирские. Лифты для пожарных. ГОСТ 33653-2015 (EN 81-71:2005). Межгосударственный стандарт. Лифты пассажирские. Требования вандалозащищенности. ГОСТ Р 53296-2009. Установка лифтов для пожарных в зданиях и сооружениях. Требования пожарной безопасности. ГОСТ Р 53387-2009 (ИСО/ТС 14798:2006). Национальный стандарт Российской Федерации. Лифты, эскалаторы и пассажирские конвейеры. Методология анализа и снижения риска. ГОСТ Р 56943-2016. Национальный стандарт Российской Федерации. Лифты. Общие требования безопасности к устройству и установке. Лифты для транспортирования грузов. 1.3.8. ГОСТ IEC 60950-1-2014. Оборудование информационных технологий. Требования безопасности. Часть 1. Общие требования. Оборудование диспетчерского комплекса "Обь" производства ﻿ООО «Лифт-Комплекс ДС» г. Новосибирск</t>
  </si>
  <si>
    <t>XIZI Otis Elevator Co, Ltd, PRC Лифт GEN2 1000кг, 1,0 м/с, 5 ост. - 187шт.</t>
  </si>
  <si>
    <t>Ремонт вертикального транспорта объекта (KLEEMANN)  гостинично-оздоровительный комплекс "Бархатный сезоны"</t>
  </si>
  <si>
    <t>KLEEMANN HELLAS S.A., Greece Лифт Atlas MRL 630кг, 1,0 м/с, 5 ост. - 6шт., KLEEMANN HELLAS S.A., Greece Лифт Atlas MRL 1000кг, 1,0 м/с, 5 ост. - 46 шт., KLEEMANN HELLAS S.A., Greece Лифт Atlas MRL 1000кг, 1,0 м/с, 4 ост. - 4 шт.</t>
  </si>
  <si>
    <t>контейнер 27м3 - 2шт</t>
  </si>
  <si>
    <t>Раздел G
46.73</t>
  </si>
  <si>
    <t>Раздел N
81.29.11.000</t>
  </si>
  <si>
    <t>Раздел F
43.32.1</t>
  </si>
  <si>
    <t>Раздел F
43.32.10.110</t>
  </si>
  <si>
    <t>Услуги по поставке, демонтажу и монтажу стеклопакетов</t>
  </si>
  <si>
    <t>Материалы для лифтов заводов изготовителей марок: "New Equipment Center" OTIS, Gien, France GEN2 и эскалаторов XIZI Otis Elevator Co, Ltd, PRC, XO-508</t>
  </si>
  <si>
    <t>Освидетельствование подъемных механизмов пункта 14 Программы: «Объекты Олимпийского парка, за исключением объектов, предусмотренных пунктами 8–13 и 20 настоящей Программы (проектные и изыскательские работы, строительство)»               
НАО «Центр «Омега»</t>
  </si>
  <si>
    <t xml:space="preserve">45
</t>
  </si>
  <si>
    <t xml:space="preserve">Раздел C. 
28.24
</t>
  </si>
  <si>
    <t xml:space="preserve">Раздел C. 
28.24.11.000
</t>
  </si>
  <si>
    <t>Поставка инструмента 
для  отдела энергоснабжения
 НАО «Центр «Омега»</t>
  </si>
  <si>
    <t>ГОСТ 10084-73
ГОСТ 31733-2012
ГОСТ 17199-88
ГОСТ 2838-80
ГОСТ 2034-80
ГОСТ 21963-2002 / ГОСТ 32833-2014
ГОСТ Р 52781-2007</t>
  </si>
  <si>
    <t xml:space="preserve">4
</t>
  </si>
  <si>
    <t xml:space="preserve">Раздел C. 
14.12.11.120
</t>
  </si>
  <si>
    <t>ГОСТ Р 12.4.234 / ГОСТ ИСО 11612
ГОСТ Р 12.4.234 / ГОСТ ИСО 11612
ГОСТ Р 12.4.234 / ГОСТ ИСО 11612
ГОСТ Р 12.4.234 / ГОСТ ИСО 11612</t>
  </si>
  <si>
    <t xml:space="preserve">839
</t>
  </si>
  <si>
    <t xml:space="preserve">компл
</t>
  </si>
  <si>
    <t xml:space="preserve">
Раздел C.
 33.14
</t>
  </si>
  <si>
    <t>Раздел С
33.13.1</t>
  </si>
  <si>
    <t>Оказание комплекса услуг по техническому обслуживанию инженерных систем и систем безопасности объектов НАО "Центр Омега"</t>
  </si>
  <si>
    <t>усл.ед..</t>
  </si>
  <si>
    <t>Поставка электроинструмента для ремонта</t>
  </si>
  <si>
    <t>Ремонт вертикального транспорта пункта 14 Программы: «Объекты Олимпийского парка, за исключением объектов, предусмотренных пунктами 8–13 и 20 настоящей Программы (проектные и изыскательские работы, строительство)»               
НАО «Центр «Омега»</t>
  </si>
  <si>
    <t>Ремонт вертикального транспорта  объекта "Трасса для проведения шоссейно-кольцевых автомобильных гонок серии "Формула-1" НАО "Центр"Омега".</t>
  </si>
  <si>
    <t>Ремонт вертикального транспорта  объекта  Крытый конькобежный центр "Адлер-Арена" НАО «Центр «Омега»</t>
  </si>
  <si>
    <t>Раздел C.
25.72.14.120</t>
  </si>
  <si>
    <t>Раздел C
24.10.51.000</t>
  </si>
  <si>
    <t>ГОСТ IEC 60745-2-22—2014
ГОСТ IEC 60745-2-11-2014
ГОСТ IEC 60745-2-5-2014
ГОСТ Р МЭК 60745-2-3-2011
ГОСТ IEC 60745-2-6-2014</t>
  </si>
  <si>
    <t>ГОСТ 28196-89</t>
  </si>
  <si>
    <t>Поставка флокового покрытия для ремонтая зданий номерного фонда.</t>
  </si>
  <si>
    <t>ГОСТ Р 52020-2003</t>
  </si>
  <si>
    <t xml:space="preserve">1700
</t>
  </si>
  <si>
    <t>Раздел C. 
33.12</t>
  </si>
  <si>
    <t>Раздел C. 
33.12.25.000</t>
  </si>
  <si>
    <t>Оказание услуг по текущему ремонту оборудования общественного питания номерного фонда.</t>
  </si>
  <si>
    <t xml:space="preserve">
Раздел C. 
33.14</t>
  </si>
  <si>
    <t xml:space="preserve">
Раздел C. 
33.12.29.000 </t>
  </si>
  <si>
    <t>СТО 70238424.27.100.056-2009 
ГОСТ Р 53987-2010 (ИСО 8528-1:2005)</t>
  </si>
  <si>
    <t>Поставка запасных частей и принадлежностей  для вертикального транспорта (лифты, платформы подъемные для инвалидов) на объект  Крытый конькобежный центр "Адлер-Арена"  НАО  "Центр "Омега"</t>
  </si>
  <si>
    <t>Материалы для лифтов и платформ подъемных для инвалидов заводов изготовителей марок: XIZI OTIS,  Metallschneider GmbH (SKG),  Cibes Lift AB</t>
  </si>
  <si>
    <t>Поставка запасных частей и принадлежностей  для вертикального транспорта (лифты, платформы подъемные для инвалидов) на объект  пункт 14 Программы: «Объекты Олимпийского парка, за исключением объектов, предусмотренных пунктами 8–13 и 20 настоящей Программы (проектные и изыскательские работы, строительство)» НАО «Центр «Омега»</t>
  </si>
  <si>
    <t>Материалы для лифтов и платформ подъемных для инвалидов заводов изготовителей марок: TyssenKrupp Elevator Manufacturing Spain, S.L.U., KLEEMANN, Vimec.</t>
  </si>
  <si>
    <t>Июль 2018</t>
  </si>
  <si>
    <t>Раздел Е.
81.21</t>
  </si>
  <si>
    <t>Раздел Е.
81.21.10.000</t>
  </si>
  <si>
    <t>Клининговые услуги по очистке крыши здания Главной трибуны</t>
  </si>
  <si>
    <t>166
112</t>
  </si>
  <si>
    <t>кг
л</t>
  </si>
  <si>
    <t>14,8
20</t>
  </si>
  <si>
    <t>Октябрь 2018</t>
  </si>
  <si>
    <t>Поставка ручного инструмента, механизмов и оборудования для ремонта</t>
  </si>
  <si>
    <t xml:space="preserve">Разработка проекта нормативов предельно допустимых выбросов загрязняющих веществ в атмосферный воздух и технического отчета по инвентаризации источников выбросов. Получение разрешения на выбросы вредных (загрязняющих) веществ в атмосферный воздух по объекту Крытый конькобежный центр. 
Разработка проекта нормативов образования отходов и лимитов на их размещение. Получение документов об утверждении нормативов образования отходов и лимитов на их размещение по объекту Крытый конькобежный центр.  Разработка и согласование паспортов опасных отходов. </t>
  </si>
  <si>
    <t>1. Разработчик должен иметь высокую квалификацию, достаточный опыт разработки и согласования заявляемой документации. 
2. Сопровождение согласования разработанных проектов в уполномоченных органах. 
3. Получение утвержденного разрешения на выброс вредных (загрязняющих) веществ в атмосферный воздух.</t>
  </si>
  <si>
    <t>ГОСТ Р 51709-2001                                                                           ГОСТ 17.2.703-87                                                                                            ГОСТ 21393-75</t>
  </si>
  <si>
    <t xml:space="preserve">
796</t>
  </si>
  <si>
    <t>Отккрытый тендер в электронной форме</t>
  </si>
  <si>
    <t>Раздел К
65.12.3</t>
  </si>
  <si>
    <t>Раздел К
65.12.21.000</t>
  </si>
  <si>
    <t>Обязательное страхование автогражданской ответственности</t>
  </si>
  <si>
    <t>Раздел C
29.32</t>
  </si>
  <si>
    <t>Раздел C.
29.32.30.163</t>
  </si>
  <si>
    <t>Раздел J
58.29.50.000</t>
  </si>
  <si>
    <t>Услуги по сопровождению обеспечения 1С :Бухгалтерия Предприятия и 1С:Зарплата и Управление Персоналом</t>
  </si>
  <si>
    <t xml:space="preserve">1. Не проведение ликвидации участника закупки – юридического лица и отсутствия принятия арбитражным судом решения о признании участника закупки – юридических лиц, индивидуальных предпринимателей банкротами и об открытии конкурсного производства.
2. Не приостановление деятельности участника закупки в порядке, предусмотренном Кодексом Российской Федерации об административных правонарушениях на день подачи заявки на участие в закупке.
3. Отсутствие у участника закупки задолженности по начисленным налогам, сборам и иным обязательным платежам в бюджеты любого уровня или государственные внебюджетные фонды за прошедший календарный год, размер которой превышает двадцать пять процентов балансовой стоимости активов участника закупки по данным бухгалтерской отчетности за последний завершенный отчетный период. Участник закупки считается соответствующим установленному требованию в случае, если он обжалует наличие указанной задолженности в соответствии с законодательством Российской Федерации.
4. Отсутствие сведений об участнике закупки в реестрах недобросовестных поставщиков, предусмотренных Федеральным законом Российской Федерации от 18 июля 2011 г. № 223-ФЗ «О закупках товаров, работ, услуг отдельными видами юридических лиц» и иными федеральными законами.
5. Соответствие участников закупки требованиям, устанавливаемым в соответствии с законодательством Российской Федерации к лицам, осуществляющим поставки товаров, выполнение работ, оказание услуг, являющихся предметом закупки.
</t>
  </si>
  <si>
    <t>Закупка у единственного  поставщика</t>
  </si>
  <si>
    <t xml:space="preserve">Раздел L
68.20.2 </t>
  </si>
  <si>
    <t>Раздел L
68.20.12.000</t>
  </si>
  <si>
    <t>Аренда нежилых помещений в городе Краснодаре</t>
  </si>
  <si>
    <t>Назначение помещений:  Нежилые помещения под офис;
Месторасположение: г. Краснодар, Центральный округ;
необходимая общая площадь помещений – 60 - 70 кв2.</t>
  </si>
  <si>
    <t>Раздел C
26.20</t>
  </si>
  <si>
    <t>Раздел C
26.20.12</t>
  </si>
  <si>
    <t>Шифровальное (криптографическое) средство защиты фискальных данных фискальный накопитель «ФН-1» ИПФШ.467756.007 (далее – фискальный накопитель, ФН) является программно-аппаратным средством криптографической защиты фискальных данных и предназначен для обеспечения противодействия угрозам безопасности информации (фискальных данных) в составе контрольно-кассовой техники, сертифицирован в Системе сертификации РОСС RU.0001.030001, допущен ФСБ России к эксплуатации в составе ККТ в установленном порядке.</t>
  </si>
  <si>
    <t>Раздел M
69.20.1</t>
  </si>
  <si>
    <t>Раздел M
69.20.10.000</t>
  </si>
  <si>
    <t>Раздел H
53.20.1</t>
  </si>
  <si>
    <t>Раздел H
53.20.11.110</t>
  </si>
  <si>
    <t xml:space="preserve">Оказание услуг по инкассации денежной наличности, а также охране перевозимой денежной наличности от посягательств третьих лиц
Оказание услуг по приёму денежной наличности и её зачислению/перечислению на расчетный счёт НАО «Центр «Омега»
</t>
  </si>
  <si>
    <t xml:space="preserve">1. Соответствие участников закупки требованиям, устанавливаемым в соответствии с законодательством Российской Федерации к лицам, осуществляющим поставки товаров, выполнение работ, оказание услуг, являющихся предметом закупки.
2. Непроведение ликвидации участника закупки - юридического лица и отсутствие решения арбитражного суда о признании участника закупки - юридического лица, индивидуального предпринимателя банкротом и об открытии конкурсного производства;
3. Неприостановление деятельности участника закупки в порядке, предусмотренном Кодексом Российской Федерации об административных правонарушениях, на день подачи заявки на участие в закупке;
4. Отсутствие сведений об участнике закупки в реестре недобросовестных поставщиков, предусмотренном статьей 5 Федерального закона от 18 июля 2011 года № 223-ФЗ «О закупках товаров, работ, услуг отдельными видами юридических лиц», и (или) реестрах недобросовестных поставщиков, предусмотренных иными Федеральными законами Российской Федерации».
5. Отсутствие у участника закупки недоимки по налогам, сборам, задолженности по иным обязательным платежам в бюджеты бюджетной системы Российской Федерации, размер которых превышает двадцать пять процентов балансовой стоимости активов участника закупки по данным бухгалтерской отчетности за последний завершенный отчетный период. Участник закупки считается соответствующим установленному требованию в случае, если им в установленном порядке подано заявление об обжаловании указанных недоимки, задолженности и решение по такому заявлению на день рассмотрения заявки на участие в закупке не принято.
</t>
  </si>
  <si>
    <t xml:space="preserve">Оказание охранных услуг на объекте "Трасса для проведения шоссейно-кольцевых гонок серии "Формула-1" в Имеретинской низменности и объекты инфраструктуры, обеспечивающие её функционирование» </t>
  </si>
  <si>
    <t>открытый тендер</t>
  </si>
  <si>
    <t>Оказание охранных услуг на объекте гостинично-оздоровительного комплекса НАО "Центр "Омега" (участки № 14, 17).</t>
  </si>
  <si>
    <t>Оказание охранных услуг на объекте гостинично-оздоровительного комплекса НАО "Центр "Омега" (участки № 11,11 "а",11 "б",11 "в").</t>
  </si>
  <si>
    <t>Раздел М. 
73.11</t>
  </si>
  <si>
    <t>Услуги по анализу и мониторингу СМИ</t>
  </si>
  <si>
    <t>Требование к подрядчику:
1. Опыт работы по предоставлению мониторинга и оценки информационного поля - не менее 3 лет.
2. Наличие базы, включающей в себя не менее 10 000 русскоязычных, англоязычных, немецкоязычных, испано- и франкоязычных СМИ</t>
  </si>
  <si>
    <t>Производство и размещение РИМ</t>
  </si>
  <si>
    <t>Предмет: изготовление, монтаж и демонтаж рекламных и навигационных материалов сголасно ТЗ заказчика</t>
  </si>
  <si>
    <t>Техническая поддержка сайта sochiautodrom.ru</t>
  </si>
  <si>
    <t>Предмет: Техническая поддержка сайта sochiautodrom.ru, внедрение новых функций, исправление текущих ошибок в работе сайта, обновление програмных продуктов и модулей сайта.</t>
  </si>
  <si>
    <t>Услуги русскоязычного ведущего-комментатора для зрителей трибун на FORMULA 1 ВТБ ГРАН-ПРИ РОССИИ 2018</t>
  </si>
  <si>
    <t>Требование к услуге:
Оказание услуг ведущего-комментатора для зрителей трибун во время свободных заездов, квалификации, во время парада пилотов Формулы 1 и гонки FORMULA 1 ВТБ ГРАН-ПРИ РОССИИ 2018, а также гонок поддержки в период с 28 по 30 сентября 2018 года
Комментирование осуществляется на русском языке
Требование к подрядчику:
1. Опыт русскоязычного комментирования Гран-при России Формулы 1 – не менее двух лет
2. Знание английского языка
3. Наличие опыта не менее 5 лет в качестве автоспортивного журналиста и комментатора</t>
  </si>
  <si>
    <t>Услуги англоязычного ведущего-комментатора для зрителей трибун на FORMULA 1 ВТБ ГРАН-ПРИ РОССИИ 2018</t>
  </si>
  <si>
    <t>Требование к услуге:
Оказание услуг ведущего-комментатора для зрителей трибун во время свободных заездов, квалификации, во время парада пилотов Формулы 1 и гонки FORMULA 1 ВТБ ГРАН-ПРИ РОССИИ 2018, а также гонок поддержки в период с 28 по 30 сентября 2018 года
Комментирование осуществляется на английском языке
Требование к подрядчику:
1. Опыт англоязычного комментирования Гран-при России Формулы 1 – не менее двух лет
2. Знание английского языка
3. Наличие опыта не менее 10 лет в качестве автоспортивного журналиста и комментатора
4. Опыт англоязычного комментирования этапов Чемпионата мира Формулы 1 – не менее двух лет</t>
  </si>
  <si>
    <t>Осуществление фотосъёмки на FORMULA 1 ВТБ ГРАН-ПРИ РОССИИ 2018</t>
  </si>
  <si>
    <t>Требование к подрядчику:
1. Опыт осуществления фотосъемки международных автоспортивных мероприятий - не менее 3 лет
2. Опыт осуществления фотосъемки этапов Чемпионата мира Формулы 1 - не менее 3 этапов за последние три сезона</t>
  </si>
  <si>
    <t>Услуги по размещению рекламы в сети интернет</t>
  </si>
  <si>
    <t>Размещение интернет-рекламы в системах: Яндекс Директ, Google Adwords, VK.COM, Facebook.com, Youtube</t>
  </si>
  <si>
    <t>Размещение рекламы в помещениях внутреннего пользования с высокой проходимостью (indoor)</t>
  </si>
  <si>
    <t>Предмет: Изготовление и размещение печатных и рекламных материалов на территории торговоразвлекательных и/или  офисно деловых центров в г. Москва
Адресная программа: По согласованию с заказчиком</t>
  </si>
  <si>
    <t>Закупка расходных материалов в связи с проведением предрейсовых и послерейсовых осмотров водителей, круглогодичным медицинским обслуживанием Олимпийского парка и мероприятий проводимых на Сочи Автодром.</t>
  </si>
  <si>
    <t xml:space="preserve">Оказание услуги по посещению Клиентами Заказчика Спорт Авто Сочи Музея по билетам установленного образца  </t>
  </si>
  <si>
    <t xml:space="preserve">Ввиду продажи услуги Экскурсия по Сочи Автодрому + посещение Сочи Авто Спорт Музея, необходимо оплачивать посещение Сочи Авто Спорт Музея клиентами Сочи Автодрома исходя из 100 руб. за 1 человека </t>
  </si>
  <si>
    <t>Услуги видеографа</t>
  </si>
  <si>
    <t>1. Закупка должна быть проведена в соответствие с федеральным планом, с целью формирования официального видеоархива, содержащего материалы о Сочи Автодроме, официальных мероприятиях, протокольных визитах, обеспечения видеоконтентом официального сайта Сочи Автодрома www.sochiautodorm.ru, а также видеоматериалом для дальнейшего использования в целях продвижения Сочи Автодрома в СМИ и социальных сетях
2. Видеоконтент — один из самых эффективных способов взаимодействия с аудиторией в соцсетях. По данным CISCO, к 2020 году более 80% всего потребительского интернет-трафика придется именно на видео.
3. Согласно статистике SocialBakers, видео-посты получают больше органического охвата, чем другие виды публикаций, что крайне положительно влияет на привлечение новых и вовлечение существующих клиентов</t>
  </si>
  <si>
    <t xml:space="preserve">Оказание услуг по видеосъемке </t>
  </si>
  <si>
    <t>Требование к подрядчику:
1. Опыт осуществления видеосъемки международных спортивных мероприятий - не менее 3 лет
2. Опыт создания видео-роликов по итогам международных спортивных мероприятий - не менее 2 видео-материалов</t>
  </si>
  <si>
    <t>Организация пресс-конференции, посвященной старту продажи билетов на FORMULA 1 ВТБ ГРАН-ПРИ РОССИИ 2018</t>
  </si>
  <si>
    <t>Требование к подрядчику:
1. Опыт организации пресс-конференций - не менее 2 лет
2. Наличие площадки, оборудования и персонала согласно ТЗ</t>
  </si>
  <si>
    <t>Оказание услуг по размещению наружной рекламы</t>
  </si>
  <si>
    <t>Предмет: Изготовление, монтаж и демонтаж рекламно информационных материалов на основе предоставленных макетов заказчика.
Кол-во: от 100 поверхностей
Адресная программа: предоставляет заказчик
Тех. требования: Баннер от 300 гр./м2</t>
  </si>
  <si>
    <t>Размещение рекламы в эфире радиостанций</t>
  </si>
  <si>
    <t>Предмет: изготовление и размещение рекламных аудиороликов в эфире радио станции.
Тех. Требования к аудиоролику: 30 секунд, 3 рекламных ролика, текст предоставляет заказчик.
Минимальные требования к медиаплану: 3 месяца, не менее 90 выходов в месяц.
Охват: федеральный эфир.
Требования к контрагенту: охват не менее 15% насления по рейтингу mediascope</t>
  </si>
  <si>
    <t>Производство сувенирной продукции для СМИ</t>
  </si>
  <si>
    <t>Продукция должна соответствовать требованиям Законодательства РФ для данного вида продукции, а также соответствовать брендбуку «Сочи Автодром».
Сувенирная продукция в количестве 450 штук каждого вида продукции (точный перечень будет известен позже) должна быть поставлена не позднее 18 сентября 2018 года</t>
  </si>
  <si>
    <t>Рекламная компания в сети Интернет (баннерная и контекстная реклама)</t>
  </si>
  <si>
    <t>Предмет: разработка рекламных баннеров, разработка и реализация  медиаплана продвижения услуг Сочи Автодрома</t>
  </si>
  <si>
    <t>Раздел C. 
26.40</t>
  </si>
  <si>
    <t>Раздел C. 
26.40.33.110</t>
  </si>
  <si>
    <t>Поставка камер GO PRO</t>
  </si>
  <si>
    <t>Поставка флеш-карт для камер GO PRO</t>
  </si>
  <si>
    <t>Раздел H
51.10</t>
  </si>
  <si>
    <t>Раздел H
51.10.20.000</t>
  </si>
  <si>
    <t>Оказание услуг по организации дежурства авиамедицинских бригад скорой медицинской помощи на специализированных вертолетах в медицинской комплектации с целью оказания экстренной медицинской помощи</t>
  </si>
  <si>
    <t>Наличие Сертификата эксплуатанта, Лицензии на осуществление медицинской деятельности вне лечебного учреждения, Лицензии на осуществление деятельности по обороту наркотических средств,</t>
  </si>
  <si>
    <t>Раздел H. 
52.2</t>
  </si>
  <si>
    <t>Оказание услуг по корпоративному обслуживанию</t>
  </si>
  <si>
    <t>Исполнитель должен иметь аккредитации ТКП и IATA и возможность бронирования авиабилетов, как минимум, в системах «Сирена», «Амадеус», «Габриель», железнодорожных билетов – в системе «СПЖД».</t>
  </si>
  <si>
    <t>Оказание услуг по размещению рекламы в аэропортах</t>
  </si>
  <si>
    <t>Предмет: размещение и изготовление рекламно информационных материалов в аэропорте г.Сочи
Кол-во: не менее 3х рекламных поверхностей
Период размещения: 2 месяца</t>
  </si>
  <si>
    <t>Оказание услуг по размещению рекламы в аэропорту Шереметьево, торговых, развлекательных и бизнес центрах г. Москвы и МО</t>
  </si>
  <si>
    <t>Раздел K 65.12.9</t>
  </si>
  <si>
    <t>Раздел K 65.12.90.000</t>
  </si>
  <si>
    <t>Услуги по страхованию гражданской ответственности устроителя мероприятия FORMULA 1 ВТБ ГРАН-ПРИ РОССИИ 2018</t>
  </si>
  <si>
    <t xml:space="preserve">Требования к участникам отбора: 
Наличие действующей лицензии на страховую деятельность.
Наличие свидетельства рейтингового агентства «Эксперт РА» о наличии исключительно высокого уровня надежности А++.
Наличие кредитного рейтинга или рейтинга финансовой устойчивости по международной шкале одного из указанных рейтинговых агентств с соответствующим рейтингом:
Standard and Poor's - не ниже ВВ-
A.M. Best. - не ниже В+.
Размещение как минимум 70% риска на перестраховочном рынке в компаниях, имеющих рейтинг не ниже 
«А-» по международной шкале «Standard and Poor's» или аналогичных рейтингов «Fitch», «Moody's» 
или A.M. Best.
</t>
  </si>
  <si>
    <t>Оказание услуг питания в соответствии с Санитарно-эпидемиологические правила
СП 2.3.6.1079-01 и условий отраженных в ТЗ.</t>
  </si>
  <si>
    <t>Оказание услуг по организации суточной стоянки автотранспорта Заказчика на всей привокзальной площади аэропорта г. Сочи, а также заезд автотранспорта Заказчика на первую и вторую линии и к VIP терминалу</t>
  </si>
  <si>
    <t>Возможность выдачи  суточных пропусков к VIP терминалу, на 1-ю линию и 2-ю линию</t>
  </si>
  <si>
    <t>Раздел C. 27.40.24.120</t>
  </si>
  <si>
    <t>Исполнитель обязан своими силами и средствами разместить мобильные табло переменной информации в количестве 12 штук в пределах г.Сочи в указанных Заказчиком местах хранения согласно схеме и обеспечить хранение в период с 27.09.2018г. по 30.09.2018г.</t>
  </si>
  <si>
    <t>1.Организация пассажирских перевозок; 
2. Предоставление транспортного средства с водителями и без; 
3. Техническая эксплуатация транспортных средств; 
4. Диспетчеризация.</t>
  </si>
  <si>
    <t>Раздел N 77.32.10.000</t>
  </si>
  <si>
    <t>Аренда вилочных погрузчиков, рыжачных подъемников, телескопических вышек</t>
  </si>
  <si>
    <t>Аренда телескопических погрузчиков для эвакуации машин</t>
  </si>
  <si>
    <t>Аренда пикапов, малотоннажных грузовиков, манипуляторов</t>
  </si>
  <si>
    <t>Пикапы, грузовики, манипуляторы, легковые автомобили</t>
  </si>
  <si>
    <t>Аренда эвакуаторов</t>
  </si>
  <si>
    <t>Легкий грузовик с краном (грузоподъемность от 1,5 тонн)</t>
  </si>
  <si>
    <t>Поставка сухого льда для обеспечения команд</t>
  </si>
  <si>
    <t xml:space="preserve">Соответствие ГОСТ 9293-74, ГОСТ 10157-79, ГОСТ 51673-2000, ГОСТ 17433-80, ГОСТ 17433-80, ГОСТ 20448-90 </t>
  </si>
  <si>
    <t>Раздел J 61.20</t>
  </si>
  <si>
    <t>Техническая поддержка и сопровождение программного обеспечения системы аккредитации (Сочи Автодром.)</t>
  </si>
  <si>
    <t xml:space="preserve">Поставка расходных материалов для печати карт аккредитации на пластиковой основе (Сочи Автодром).            </t>
  </si>
  <si>
    <t>Услуги устного перевода</t>
  </si>
  <si>
    <t>Оказание услуг по устному переводу по следующим направлениям:
английский – русский – английский.
В рамках оказания услуг осуществляются следующие виды перевода: последовательный перевод, синхронный перевод. 
Тематика устного перевода (последовательного и синхронного) – автоспорт.
Требования к специалистам, привлекаемым для оказания услуг:
1. Для оказания услуг должны привлекаться квалифицированные специалисты с высшим лингвистическим образованием, отлично владеющие техникой синхронного/последовательного перевода с опытом работы по синхронному/последовательному переводу на крупных проектах/ крупных мероприятиях не менее 3 лет. Обязательное требование к переводчикам – опыт перевода на автоспортивных мероприятиях (необходимо документальное подтверждение опыта).
2. Наличие у синхронных переводчиков профильного образования и опыта работы не менее 3-х лет в качестве синхронного переводчика, подтвержденное документально в виде копий дипломов/сертификатов, рекомендательных писем и портфолио, предоставляемых по запросу.
3. Для синхронных переводчиков необходимо знание спортивной терминологии, владение основными понятиями гоночной терминологии, знание основных правил гонок класса Формулы 1, умение работать с оборудованием для синхронного перевода.
4. Для последовательных переводчиков необходима общая эрудированность, владение основными понятиями в области спорта, медицины, строительства и информационных технологий.
Качество:
1. Перевод должен быть адекватным исходному изложению, верно передавать смысл и содержание оригинальной речи, сохранять относительное равенство содержательной, смысловой и стилистической информации, содержащейся в оригинале и переводе.
2. Перевод должен быть свободен от стилистических дефектов (смещения логического ударения, тавтологии и т.п.).
3. В переводе должно быть соблюдено единство терминологии.
4. Перевод должен быть изложен ясно, доходчиво и по возможности кратко.
5. При переводе не должны допускаться или должны быть устранены все замеченные случаи невразумительного и нелогичного изложения, а также ошибки исходного изложения.
6. В изложении перевода должны обязательно использоваться стандартные словесные формулы, употребляемые в конкретной области знаний.
7. По стилю изложения перевод должен соответствовать жанровым особенностям оригинальной речи (т.е. соответствовать стилю доклада, выступления и т.п.).</t>
  </si>
  <si>
    <t>Оказание услуг по внешнему оформлению объекта</t>
  </si>
  <si>
    <t>Минимальные требования к Исполнителю: 
Наличие ключевых управленческих сотрудников, предлагаемых в рамках реализации предполагаемого контракта, и имеющих опыт реализации аналогичных по характеру и сложности контрактов: руководитель проекта; менеджеры проекта; специалисты в области креативных разработок и дизайна, в т.ч. 3D; в области разработки дизайна для наружной рекламы; в области логистического планирования.
Количественный состав должен быть соизмерим с объемом работ, а квалификационный – должен соответствовать реальной потребности в квалифицированных специалистах для исполнения Обязательств.
Наличие опыта производства и предоставления организациям-заказчикам аналогичных услуг/работ по Оформлению. Наличие в собственности или наличие гарантированного доступа к необходимым для выполнения обязательств по предполагаемому договору материально-техническим ресурсам:
1) производственные базы, оснащенные современными цехами и оборудованием:
2)  транспортные средства и необходимая спецтехника для выполнения обязательств по монтажу/демонтажу. Достаточное количество сотрудников для обеспечения дежурства на Территории в часы проведения мероприятия монтажной бригады (от 2 человек) и транспортных средств (от 1 штуки) для оперативной перевозки/реставрации элементов на территории проведения Мероприятия в случае необходимости.  Возможность осуществления замены поврежденного Товара/производства нового в течение 48 часов с момента поступления заявки от Заказчика в период до 20 сентября 2018 года.
• Возможность осуществления замены поврежденного Товара/производство нового в течение 12 часов с момента поступления заявки отЗаказчика в период с проведения мероприятия.</t>
  </si>
  <si>
    <t>Оказание услуг по информационно-навигационному обеспечению объекта</t>
  </si>
  <si>
    <t xml:space="preserve">Минимальные требования к Исполнителю: Наличие ключевых управленческих сотрудников, предлагаемых в рамках реализации предполагаемого контракта, и имеющих опыт реализации аналогичных по характеру и сложности контрактов: руководитель проекта; менеджеры проекта; специалисты в области креативных разработок и дизайна, в т.ч. 3D; в области разработки дизайна для наружной рекламы; в области логистического планирования.
Количественный состав должен быть соизмерим с объемом работ, а квалификационный – должен соответствовать реальной потребности в квалифицированных специалистах для исполнения Обязательств.
Наличие опыта производства и предоставления организациям-заказчикам аналогичных услуг/работ по Навигации. Наличие в собственности или наличие гарантированного доступа к необходимым для выполнения обязательств по предполагаемому договору материально-техническим ресурсам:
1) производственные базы, оснащенные современными цехами и оборудованием:
2)  транспортные средства и необходимая спецтехника для выполнения обязательств по монтажу/демонтажу. Достаточное количество сотрудников для обеспечения дежурства на Территории в часы проведения мероприятия монтажной бригады (от 2 человек) и транспортных средств (от 1 штуки) для оперативной перевозки/реставрации элементов на территории проведения Мероприятия в случае необходимости. • Возможность осуществления замены поврежденного Товара/производства нового в течение 48 часов с момента поступления заявки от Заказчика в период до 20 сентября 2018 года.
• Возможность осуществления замены поврежденного Товара/производство нового в течение 12 часов с момента поступления заявки от Заказчика в период с 21 по 30 сентября 2018 года.
</t>
  </si>
  <si>
    <t>Проведение маркетингового исследования</t>
  </si>
  <si>
    <t>Предмет: проведение маркетингового исследодвания удовлетворенности гостей Гран При.
Выборка: не менее 3000 респондентов.
Период:  от 1000 респондентов в ходе полевого исследования на площадке мероприятия; от 2000 респондентов в рамках онлайн опроса после проведения мероприятия.</t>
  </si>
  <si>
    <t>Оказание услуг по предоставлению территории и части помещений Главного медиацентра для проведения брифингов и организации транспортного обслуживания, а также территории, прилегающей к Малой ледовой арене для хоккея с шайбой, на период подготовки и проведения FORMULA 1 ВТБ ГРАН-ПРИ РОССИИ 2018</t>
  </si>
  <si>
    <t xml:space="preserve">Наличие помещения площадью не менее 500 кв.м; возможность парковки  не менее 900 машиномест;  необходимость наличия/ возможность установки периметра безопасности </t>
  </si>
  <si>
    <t>Основываясь на договор на договор на спортивную организация  этапа Чемпионата мира ФИА Формула 1 2018  № 1230\ПФ, медицинское обеспечение бригадами СМП , пешими постами и выездными автомобилями с врачами, а также мед обеспечение зрителей.</t>
  </si>
  <si>
    <t xml:space="preserve">Сувенирная продукция для VIP-гостей </t>
  </si>
  <si>
    <t xml:space="preserve">Сувенирный набор с логотипом Сочи Автодром, Пакет </t>
  </si>
  <si>
    <t>Оказание услуг по обслуживанию средств пожаротушения</t>
  </si>
  <si>
    <t xml:space="preserve">Услуги должны соответствовать требованиям законодательства РФ и Техническому заданию </t>
  </si>
  <si>
    <t xml:space="preserve">Раздел C. 
14.12  </t>
  </si>
  <si>
    <t>Поставка брендированной униформы для волонтеров</t>
  </si>
  <si>
    <t xml:space="preserve">Федеральный закон от 10 января 2003 г. N 17-ФЗ "О железнодорожном транспорте в Российской Федерации"
1.Организация движения поездов. 
2.Предоставление подвижного состава.
</t>
  </si>
  <si>
    <t>Оказание услуг по организации развлекательной деревни F1 Village в период проведения этапа Чемпионата мира FIA «Формула 1» -  FORMULA 1 ВТБ ГРАН-ПРИ РОССИИ 2018</t>
  </si>
  <si>
    <t xml:space="preserve">Услуги по Организация развлекательной программы в парке
- контест в Extreme парк </t>
  </si>
  <si>
    <t>Обеспечение работы экстрим парка в целях проведения развлекательных программ</t>
  </si>
  <si>
    <t>1.Предоставление звукового оборудования, предоставление персонала для обеспечения развлекательной программы, фото- и видео-сопровождение развлекательных мероприятий, обеспечение рекламы мероприятия в социальных сетях</t>
  </si>
  <si>
    <t>Услуги по Организации стантрайдинг шоу</t>
  </si>
  <si>
    <t>Обеспечение программы мото-шоу для зрителей</t>
  </si>
  <si>
    <t>1.Показательные выступления стантрайдеров, проведение мастер-классов для детей, организация звукового оформления.</t>
  </si>
  <si>
    <t>Арена трака (тягача) Mercedes Actors для организации парада пилотов</t>
  </si>
  <si>
    <t>Трехосный полуприцеп-платформа и услуги по оформлению в соответствии с техническим заданием</t>
  </si>
  <si>
    <t>Раздел C. 25.11</t>
  </si>
  <si>
    <t>Раздел C. 25.11.23.120</t>
  </si>
  <si>
    <t>Обеспечение временной инфраструктурой мероприятия FORMULA 1 ВТБ Гран-при России 2018</t>
  </si>
  <si>
    <t>Расходы на спортивного организатора</t>
  </si>
  <si>
    <t>Инспекция трассы РАФ</t>
  </si>
  <si>
    <t>м.</t>
  </si>
  <si>
    <t xml:space="preserve">Трасса протяженностью 5853,7 м.     </t>
  </si>
  <si>
    <t>Уплата взносов в ФИА за включение мероприятий в Международный спортивный календарь ФИА</t>
  </si>
  <si>
    <t>Оказание услуг службы извлечение пилотов</t>
  </si>
  <si>
    <t>Раздел N
 80.10.1</t>
  </si>
  <si>
    <t>Оказание услуг по контролю доступа в особую зону</t>
  </si>
  <si>
    <t>Поставка лент для аккредитации (Сочи Автодром.).</t>
  </si>
  <si>
    <t>Раздел L  68.20.1</t>
  </si>
  <si>
    <t>Раздел L 68.20.12.000</t>
  </si>
  <si>
    <t>Оказание услуг по реализации услуг на мероприятия, а также оказание сопутствующих услуг</t>
  </si>
  <si>
    <t xml:space="preserve">1. Бумажные конверты для Билетов 2018 FORMULA 1 ВТБ ГРАН-ПРИ РОССИИ на бумажном носителе. 
Формат 220х110 мм, красочность 4+4, бумага мелованная, матовая, 130 г/м2, отрывная силиконовая лента, печать офсетным способом, планируемый тираж 20000 единиц.
2. Картонные коробки для Билетов FORMULA 1 ВТБ ГРАН-ПРИ РОССИИ 2018 на пластиковом носителе.
Формат 148х225х20 мм, красочность лицевая сторона: рисунок, бумага черный матовый плотный картон, плотность не меньше 200 г/м2, 4 вырубки под индивидуальные шейные ленты и пластиковые карты, соединительная часть скрепляется магнитами, печать осуществляется офсетным способом, планируемый тираж 1200 единиц.
3. Буклеты для Билетов  FORMULA 1 ВТБ ГРАН-ПРИ РОССИИ 2018 в Ложи Сочи Автодрома.
Формат 115х195 мм, полосность - 28 полос + 4 полосы обложка, красочность 4+4, бумага мелованная, матовая обложка: 300 г/м2, блок: 115 г/м2, шитье на скобу, обложка – гейтфолдер (1 разворот), печать осуществляется офсетным способом, планируемый тираж 1200 единиц.
4. Полимерные карманы.
 Материал: ультра-прозрачный пластик (ПВХ), размеры: 110 мм (ширина) х 245 мм (высота) с учетом горизонтальных и вертикальных спаек пластика, карман представляет из себя два разделенных пластиковой перегородкой отсека для вставки билета и гида посетителя (формата А2 сложенная до размеров 10 х 21,5), макет состоит из 7 единообразных дизайнов карманов, отличающихся по цветовой гамме и текстовой составляющей, пластик должен быть ультра-тонким, но при этом сохранять форму и не быть подверженным деформации и царапинам при использовании (при температуре не превышающей +35 С), полноцветное, шелкография или тампо-печать, лак поверх краски, необходимо наличие металлического люверса для крепления шейной ленты на верхней стороне кармана, ровно посередине верхнего отступа согласно макету, шрифт для текста: europe, планируемый тираж 60000 единиц.
5. Шейные ленты для полимерных карманов.
 Материал: полиэстер, размеры: 1,5 см (ширина) х 95см (длина), металлический карабин для соединения с пластиковой картой, замок безопасности на шейной стороне пластиковый (открывающийся), для каждого варианта дизайна макета используется до 5 цветов, фирменный брендинг с обеих сторон, три различных дизайн-макета, каждая лента должны быть сложена и закреплена прозрачной резинкой или клипсой, чтобы в дальнейшем быть упакованной в коробки для пропусков (билетов), лицевая сторона: полноцветное, сублимационная печать, оборотная сторона: полноцветное, сублимационная печать, планируемый тираж 60000 единиц.
6. Складывающиеся брошюры (складывающаяся схема с указанием важнейших точек Площадки Мероприятия).
Формат в развороте - 594х420 мм, формат в готовом виде - 99х210 мм, красочность - 4+4, бумага - мелованная, глянцевая, 90 г/м2, дополнительно – фальцовка, печать осуществляется офсетным способом, планируемый тираж 50000 единиц.
7. Браслеты для посетителей Лож Сочи Автодрома.
Виниловый контрольный браслет, длина 250 мм, высота 25 мм, дизайн трёх цветов, каждого цвета макета 3 варианта, нанесение текста одним (белым) цветом, планируемый тираж 6000 единиц. 
8. Гид посетителя.
Формат в развороте - 297х420 мм (А3), формат в готовом виде - 148х105 мм, красочность - 4+4, бумага - мелованная, глянцевая, 90 г/м2, шрифт - 3 фальца + 1 биг – Europe, печать осуществляется офсетным способ, планируемый тираж 60000 единиц. 
9. Разрешение на парковку.
Формат – 76Х190 мм, 114Х285 мм, круглый, диаметр 150 мм, цветность - 4+4, бумага 300 гр, мелованная FSC, количество различных дизайнов не менее 20 уникальных экземпляров, различающихся по цвету, наполнению, размеру и форме, c нанесением голограммы, на лицевую сторону, в верхней и нижней части изделия, наносится клеевая полоса шириной не менее 10 мм, позволяющая эффективно крепить разрешение на парковку к внутренней части лобового стекла автомобиля. Клеевая полоса должна быть закрыта защитной тонкой бумагой, которая, при необходимости, может быть легко удалена. Защитная тонкая бумага может покрывать как все изделие целиком, так и только непосредственно клеевые полосы. Планируемый тираж не менее 15400 единиц.
10. Голограммы дополнительные.
Тип – защитная, тип изображения 2D/3D, размер 10Х15 мм, планируемый тираж 1000 единиц.
11. Приглашения для гостей Президентской ложи.
Пластиковая карта 139,7 мм Х 54 мм – 4 дизайна, с голограммой, планируемый тираж 1000 единиц. 
12. Шейные ленты для приглашений в Президентскую ложу.
Размеры 1,5 см (ширина) х 95 см (длина), сублимированная печать или шелкография, специально разработанный дизайн-макет, планируемый тираж 1000 единиц. 
13. Бумажные пакеты для Лож Сочи Автодрома 
Белый бумажный пакет с матовой ламинацией с нанесением Знаков Принципала, виды - большие горизонтальные, маленькие вертикальные, планируемый тираж 2500 единиц. Точный размер согласовывается с Принципалом до начала процесса изготовления. 
14. Пакет с застежкой-замком (Zip bag).
Пластиковый пакет с нанесением полноцветного изображения размерами такими, чтобы в него помещался свободно лист А4 с застежкой-замком, планируемый тираж 30000 единиц. 
15. Раскладывающиеся карманные брошюры (Z card).
Размеры: 300 мм*235 мм, двусторонняя полноцветная печать, складывается в формат кредитной карты, планируемый тираж 80000 единиц. Точный размер согласовывается с Принципалом до начала процесса изготовления.
</t>
  </si>
  <si>
    <t>Оказание услуг по размещению рекламно-информационных материалов на медиаресурсах в целях рекламного продвижения FORMULA 1 ВТБ ГРАН-ПРИ РОССИИ 2018</t>
  </si>
  <si>
    <t>Предмет: изготовление и размещение рекламных в телевизионном эфире.
Тех. Требования к аудиоролику: 30 секунд, 3 рекламных ролика, текст и предаврительны сценарий предоставляет заказчик.
Минимальные требования к медиаплану: 1 месяц, не менее 90 выходов в месяц.
Охват: федеральный эфир.</t>
  </si>
  <si>
    <t>Оказание услуг по организации и проведению концертов в рамках культурной программы FORMULA 1 ВТБ ГРАН-ПРИ РОССИИ 2018</t>
  </si>
  <si>
    <t>Предмет: подготовка и установка сцены для проведения концерта, предоставление райдера артистам.
Мероприятия культурной программы, необходимое для обеспечения должного уровня мероприятия. Утверждается распоряжением Администрации КК</t>
  </si>
  <si>
    <t>Раздел J
62.03</t>
  </si>
  <si>
    <t>Раздел J
62.03.11.000</t>
  </si>
  <si>
    <t>Оказание услуг по радиочастотной координации и радиочастотному обеспечению</t>
  </si>
  <si>
    <t>Услуги должны быть оказаны в соответствии с законом о связи, положением о радиочастотной службе</t>
  </si>
  <si>
    <t>ед.</t>
  </si>
  <si>
    <t>Поставляемые материалы должны быть изготовлены в заводских условиях в соответствии со стандартами, показателями и параметрами, утвержденными на данный вид товара.</t>
  </si>
  <si>
    <t>Раздел С
26.20</t>
  </si>
  <si>
    <t>Раздел С
26.20.15.000</t>
  </si>
  <si>
    <t>Гарантийное обслуживание должно обеспечиваться сертифицированным сервисным центром. В течение данного периода времени, в случае выхода оборудования из строя по причине производственного дефекта, по  гарантии должен быть произведен гарантийный ремонт или предоставлен новый товар с равнозначными или улучшенными характеристиками.</t>
  </si>
  <si>
    <t>Раздел S
95.11</t>
  </si>
  <si>
    <t>Раздел S
95.11.10</t>
  </si>
  <si>
    <t xml:space="preserve">Обеспечение работоспособного состояния, отказоустойчивости и постоянной готовности сетевого оборудования Заказчика к использованию по назначению и согласно документированным производителем оборудования и ПО возможностям (техническим характеристикам) для решения функциональных задач Заказчика, снижение интенсивности износа и предупреждение вероятных отказов оборудования. </t>
  </si>
  <si>
    <t>Раздел G
46.66</t>
  </si>
  <si>
    <t>Раздел С
28.23.26.000</t>
  </si>
  <si>
    <t>Закупка картриджей и расходных материалов</t>
  </si>
  <si>
    <t>Поставляемые картриджи и комплектующие для принтеров Заказчика должны быть оригинальными. Под оригинальным картриджем здесь и далее понимается картридж, произведенный изготовителем соответствующего принтера или на основании его лицензии и рекомендованный им для использования  соответствующим принтером.</t>
  </si>
  <si>
    <t>Поставка программного обеспечения Microsoft</t>
  </si>
  <si>
    <t>Предоставление права пользования программ для ЭВМ в согласованные сроки, в ассортименте и количестве согласно оплаченному счету с предоставлением действующих сертификатов и сопроводительных документов.</t>
  </si>
  <si>
    <t>Приобретение геораспределенного облачного хостинга с высокой отказоустойчивостью</t>
  </si>
  <si>
    <t>Соответствие требованиям законодательства РФ и заявленным производителем характеристикам</t>
  </si>
  <si>
    <t>Раздел J
61.10</t>
  </si>
  <si>
    <t>Раздел J
61.90.10.160</t>
  </si>
  <si>
    <t>Предоставление услуг связи ТЕТРА</t>
  </si>
  <si>
    <t>Раздел С
26.20.30.000</t>
  </si>
  <si>
    <t>Поставка сетевого оборудования</t>
  </si>
  <si>
    <t>Поставка серверного оборудования</t>
  </si>
  <si>
    <t>Раздел N
77.39.24</t>
  </si>
  <si>
    <t>Раздел N
77.39.14.000</t>
  </si>
  <si>
    <t>Аренда каналов передачи данных</t>
  </si>
  <si>
    <t>Услуги должны быть оказаны в соответствии с законом о связи</t>
  </si>
  <si>
    <t>Аренда дополнительного радиооборудования</t>
  </si>
  <si>
    <t>Услуги должны быть оказаны в соответствии с законом о связи, законодательством РФ</t>
  </si>
  <si>
    <t>Раздел С
26.20.18.000</t>
  </si>
  <si>
    <t>Поставка оргтехники и расходных материалов</t>
  </si>
  <si>
    <t>Создание и техническое обслуживание временной кабельной инфраструктуры для билетно-кассового оператора</t>
  </si>
  <si>
    <t>Раздел С
26.20.16.120</t>
  </si>
  <si>
    <t>Поставка оргтехники и расходных материалов для центра аккредитации</t>
  </si>
  <si>
    <t>46.51.1</t>
  </si>
  <si>
    <t>Оказание комплекса услуг по администрированию, консультационной поддержке пользователей и техническому сопровождению для обеспечения функционирования СЭД.</t>
  </si>
  <si>
    <t>Обеспечение апартаментных комплексов и гостиницы круглосуточными услугами связи (интерактивное телевидение, предоставление услуг доступа к сети Интернет, услуги по пропуску трафика, телефонная электросвязь: местная, внутризоновая, междугородная и международная).</t>
  </si>
  <si>
    <t>Раздел S
95.11.10.190</t>
  </si>
  <si>
    <t>Оказание услуг по заправке и восстановлению картриджей</t>
  </si>
  <si>
    <t>Наличие в собственности или ином способе владения полного парка печатающих устройств, соответствующих номенклатуре картриджей Заказчика, для проведения обязательного тестирования заправленных (восстановленных) картриджей.</t>
  </si>
  <si>
    <t>Стоимость запасных частей не включённых в Технологическую карту не входит в стоимость ремонтных работ и оплачивается Заказчиком дополнительно, отдельным договором, либо приобретается Заказчиком самостоятельно любым удобным для него способом.</t>
  </si>
  <si>
    <t>Раздел Q
86.22</t>
  </si>
  <si>
    <t>Раздел Q
86.22.19.000</t>
  </si>
  <si>
    <t>В соответствии с Техническим заданием.</t>
  </si>
  <si>
    <t>Нет</t>
  </si>
  <si>
    <t>Оказание услуг по проведению периодического медицинского осмотра в соответствии с требованиями Приказа Минздравсоцразвития России от 12.04.2011 N 302н.</t>
  </si>
  <si>
    <t>Оказание платных медицинских услуг по проведению лабораторных и функциональных исследований и профессиональной гигиенической подготовки и аттестации сотрудников с оформлением и защитой документа голограммой</t>
  </si>
  <si>
    <t>Февраль 2019</t>
  </si>
  <si>
    <t xml:space="preserve">Март 2018 </t>
  </si>
  <si>
    <t>Май 2019</t>
  </si>
  <si>
    <t>Раздел C. 
18.12.12.000</t>
  </si>
  <si>
    <t>Раздел C. 
18.12</t>
  </si>
  <si>
    <t xml:space="preserve">Раздел G.
47.78.1 </t>
  </si>
  <si>
    <t>Раздел C. 
26.70.17.110</t>
  </si>
  <si>
    <t>Услуги по изготовлению полиграфической и сувенирной продукции</t>
  </si>
  <si>
    <t>Использование фирменных элементов согласно брендбуку, цветность 4+4, плотность бумаги 80 гр. - 300 гр.</t>
  </si>
  <si>
    <t>Услуги по изготовлению навигационных материалов, внешнего и внутреннего оформления</t>
  </si>
  <si>
    <t>Использование фирменных элементов согласно брендбуку, полноцветная печать</t>
  </si>
  <si>
    <t>Организация и размещение экспозиции</t>
  </si>
  <si>
    <t>45000000000</t>
  </si>
  <si>
    <t>Раздел M.
73.11</t>
  </si>
  <si>
    <t>Раздел M.
73.12.13.000</t>
  </si>
  <si>
    <t>Услуги по размещению рекламы в сети Интернет</t>
  </si>
  <si>
    <t>Раздел J.
60.10</t>
  </si>
  <si>
    <t>Раздел J.
60.10.30.000</t>
  </si>
  <si>
    <t>Раздел J.
60.20</t>
  </si>
  <si>
    <t>Раздел J.
60.20.40.000</t>
  </si>
  <si>
    <t>Услуги по изготовлению рекламных видеопродуктов и их размещению в эфире телеканалов</t>
  </si>
  <si>
    <t>Материалы предоставляет Заказчик</t>
  </si>
  <si>
    <t>Хронометраж ролика - 20 сек, текст для ролика предоставляет Заказчик</t>
  </si>
  <si>
    <t>Хронометраж ролика - не менее 10 сек, текст для ролика предоставляет Заказчик</t>
  </si>
  <si>
    <t>Раздел N.
82.30</t>
  </si>
  <si>
    <t>Раздел N.
82.30.12.000</t>
  </si>
  <si>
    <t xml:space="preserve">Организация и размещение экспозиции на  выставке "Южная выставка туризма" (выставочная деятельность) </t>
  </si>
  <si>
    <t>Проведение вебинара (2 часа), анонсирование вебинара среди тур.агентов, создание онлай-стенда на сайте, продвижение стенда через интернет ресурсы компании</t>
  </si>
  <si>
    <t>Раздел G
46.44.2</t>
  </si>
  <si>
    <t>Поставка средств для выполнения   гостевых заказов  на стирку и собственных нужд гостинично-оздоровительного комплекса НАО "Центр "Омега"</t>
  </si>
  <si>
    <t>Соответствие  ТУ 2381-063-00204300-97,
ТУ 2382-010-00335215-96, 
СТО 14175996-01-2011,
ТУ 2383-018-52662802-2002, ГОСТ Р 51696-2000,
ГОСТ 30266-95 и/или ТР ТС 024/2011</t>
  </si>
  <si>
    <t>778
796</t>
  </si>
  <si>
    <t>упак
шт.</t>
  </si>
  <si>
    <t>389
3718</t>
  </si>
  <si>
    <t>Поставка зимней спецодежды для сотрудников хозяйственного отдела гостинично-оздоровительного комплекса.</t>
  </si>
  <si>
    <t>ТУ производителя</t>
  </si>
  <si>
    <t>Компл</t>
  </si>
  <si>
    <t>Раздел N. 
81.29.11.000</t>
  </si>
  <si>
    <t>Оказание услуг по дератизиции и дизенсекции на объектах гостинично-оздоровительного комплекса НАО "Центр "Омега"</t>
  </si>
  <si>
    <t xml:space="preserve">В соответствии с 
СанПиН 3.5.2.1376-03, ФЗ РФ "О санитарно эпидемиологическом благополучии населения" №52 от 30 марта 1999г., </t>
  </si>
  <si>
    <t>Раздел N. 
75.00</t>
  </si>
  <si>
    <t>Раздел N. 
75.00.19.000</t>
  </si>
  <si>
    <t>Оказание услуг по отлову и содержанию безнадзорных животных (собак и кошек) на территории НАО "Центр "Омега"</t>
  </si>
  <si>
    <t>Федеральному закону от 30.03.1999 г. № 52-ФЗ «О санитарно-эпидемиологическом благополучии населения»; Постановление главы администрации (Губернатора) Краснодарского края от 07.04.2014 №300 «Об утверждении порядка регулирования численности безнадзорных животных на территории Краснодарского края»)</t>
  </si>
  <si>
    <t>Оказание услуг по диагностике бытовой техники и оборудования,для обеспечения деятельности гостинично-оздоровительного комплекса НАО "Центр "Омега".</t>
  </si>
  <si>
    <t>ГОСТ 20911-89 
Согласно рекомендациям производителя.</t>
  </si>
  <si>
    <t>Раздел J
63.11.19.000</t>
  </si>
  <si>
    <t>Раздел G 46.90</t>
  </si>
  <si>
    <t>Раздел C. 
13.92.29.190
13.95.10.190</t>
  </si>
  <si>
    <t>Поставка расходных материалов для комплектации пылесосов, мягкого инвентаря для уборки номерного фонда, перчаток для обеспечения деятельности сотрудников гостинично-оздоровительного комплекса.</t>
  </si>
  <si>
    <t>ТР ТС 019/2011 ГОСТ Р 12.4.246-2008</t>
  </si>
  <si>
    <t>796
715</t>
  </si>
  <si>
    <t>шт
пара</t>
  </si>
  <si>
    <t>24773
3974</t>
  </si>
  <si>
    <t xml:space="preserve">Раздел G 
46.90
</t>
  </si>
  <si>
    <t xml:space="preserve">Раздел C 
13.95.10.190
32.91.19.130
32.91.11.000
</t>
  </si>
  <si>
    <t>Поставка расходных материалов и инвентаря для комплектации диспенсеров для нужд гостинично-оздоровительного комплекса.</t>
  </si>
  <si>
    <t>ГОСТ Р 50962-96; 
ТР ТС 01/2011; 
ГОСТ Р 52354-2005.</t>
  </si>
  <si>
    <t>796
715
736</t>
  </si>
  <si>
    <t xml:space="preserve">Шт. 
Пара
Рул.         </t>
  </si>
  <si>
    <t>19 136
220
10 386</t>
  </si>
  <si>
    <t>Открытый тендер в электронной форме.</t>
  </si>
  <si>
    <t>Раздел C. 
13.95.10.190
22.29.2
32.91.19.130
25.99.29.190</t>
  </si>
  <si>
    <t>Поставка расходных материалов и инвентаря для нужд гостинично-оздоровительного комплекса.</t>
  </si>
  <si>
    <t>В соответствии с ГОСТ Р 50962-96.</t>
  </si>
  <si>
    <t xml:space="preserve">
шт
</t>
  </si>
  <si>
    <t>11745
5
2300
23</t>
  </si>
  <si>
    <t>Раздел G 
46.75.1</t>
  </si>
  <si>
    <t>Раздел C. 
20.20.12.000</t>
  </si>
  <si>
    <t>Поставка химических препаратов  для обработки сорной растительности (гербицидов)</t>
  </si>
  <si>
    <t>ТУ 2445-071-18015953-2007</t>
  </si>
  <si>
    <t>л, дм3</t>
  </si>
  <si>
    <t>Раздел C. 
28.29.12</t>
  </si>
  <si>
    <t>Раздел C. 
28.29.12.119</t>
  </si>
  <si>
    <t>Поставка пурифайеров для нужд дирекции гостинично-оздоровительного комплекса НАО "Центр "Омега"</t>
  </si>
  <si>
    <t>Тип установки: Напольный
Тип охлаждения : Компрессорный Производительность: Гор. в. 5л/ч(85-94C°)
Хол. в. 1 л/ч (≥ 11 C°)
Нагрев \ Охлаждение: ≤500Вт \ 70Вт. Тип кранов : Нажим кружкой Напряжение : 220V/50Hz-60hz</t>
  </si>
  <si>
    <t>Оказание услуг по ремонту бытовой техники и оборудования,  для обеспечения деятельности гостинично-оздоровительного комплекса НАО "Центр "Омега".</t>
  </si>
  <si>
    <t>ГОСТ 15.601-98
Согласно рекомендациям производителя.</t>
  </si>
  <si>
    <t>Раздел G 
46.69.3</t>
  </si>
  <si>
    <t>Раздел С
28.22.14.162
22.21.30.120</t>
  </si>
  <si>
    <t>Поставка рохлей, штабелеров и стрейч пленки для обеспечения складской деятельности гостинично-оздоровительного комплекса НАО "Центр "Омега".</t>
  </si>
  <si>
    <t>Гидравлическая тележка грузоподъемностью до 2 тн.;
ГОСТ 28434-90;
ГОСТ 10354-82.</t>
  </si>
  <si>
    <t xml:space="preserve">3
1
</t>
  </si>
  <si>
    <t xml:space="preserve">
Раздел C. 
22.22.11.000
</t>
  </si>
  <si>
    <t>Поставка мешков для сбора мусора и средств упаковки белья для обеспечения деятельности сотрудников  гостинично-оздоровительного комплекса гостинично-оздоровительного комплекса НАО "Центр "Омега".</t>
  </si>
  <si>
    <t xml:space="preserve">ГОСТ 12302-2013 
ГОСТ 20477-86
ГОСТ 18251-87
</t>
  </si>
  <si>
    <t>Раздел G 46.76</t>
  </si>
  <si>
    <t>Раздел C. 17.22.11.110</t>
  </si>
  <si>
    <t>Поставка туалетной бумаги для комплектования номерного фонда гостинично-оздоровительного комплекса НАО "Центр "Омега".</t>
  </si>
  <si>
    <t>ГОСТ Р 52354-2005</t>
  </si>
  <si>
    <t>Раздел S
95.29</t>
  </si>
  <si>
    <t>Раздел S
95.22.10.258</t>
  </si>
  <si>
    <t>Оказание услуг по техническому обслуживанию пурифайеров</t>
  </si>
  <si>
    <t>Раздел G
46.43.1</t>
  </si>
  <si>
    <t xml:space="preserve">Раздел C. 
27.51.23.130 </t>
  </si>
  <si>
    <t>Поставка утюгов для комплектации гостинично-оздоровительного комплекса.</t>
  </si>
  <si>
    <t>ГОСТ Р 52084-2003</t>
  </si>
  <si>
    <t>Раздел G
46.90</t>
  </si>
  <si>
    <t>Раздел C. 
28.99.39.190</t>
  </si>
  <si>
    <t>Поставка профессиональной уборочной техники (пылесосов для сухой и влажной уборки) для обеспечения деятельности гостинично-оздоровительного комплекса НАО "Центр "Омега"</t>
  </si>
  <si>
    <t>Для сухой уборки
Для влажной уборки</t>
  </si>
  <si>
    <t>Поставка тележек для обеспечения трудовой деятельности сотрудников гостинично-оздоровительного комплекса.</t>
  </si>
  <si>
    <t>Раздел C.
25.99.29.190</t>
  </si>
  <si>
    <t>Поставка стремянок для обеспечения трудовой деятельности сотрудников гостинично-оздоровительного комплекса.</t>
  </si>
  <si>
    <t>ГОСТ 24258-88</t>
  </si>
  <si>
    <t>Поставка кухонных принадлежностей и посуды для укомплектования номерного фонда.</t>
  </si>
  <si>
    <t>ГОСТ Р 54868-2011</t>
  </si>
  <si>
    <t>Раздел G
46.42.11</t>
  </si>
  <si>
    <t>Раздел С
14.12.1</t>
  </si>
  <si>
    <t>Поставка летней спецодежды для сотрудников хозяйственного отдела гостинично-оздоровительного комплекса.</t>
  </si>
  <si>
    <t>Раздел G
46.41.1</t>
  </si>
  <si>
    <t>Поставка подушек и одеял для комплектования номерного фонда.</t>
  </si>
  <si>
    <t>ГОСТ Р 55857-2013</t>
  </si>
  <si>
    <t>Раздел R
93.29.9</t>
  </si>
  <si>
    <t>Раздел R
93.29.29.000</t>
  </si>
  <si>
    <t>Оказание анимационных услуг командой аниматоров</t>
  </si>
  <si>
    <t>Организация работы команды аниматоров в общем составе 8 человек в период с 01.06.2017 по 30.09.2017 (включительно) в соответствии с разработанной и утвержденной с Заказчиком программой мероприятий и активностей</t>
  </si>
  <si>
    <t xml:space="preserve">
Раздел С. 
20.41.20.190
</t>
  </si>
  <si>
    <t>Поставка профессиональных средств для уборки номерного фонда гостинично-оздоровительного комплекса гостинично-оздоровительного комплекса НАО "Центр "Омега".</t>
  </si>
  <si>
    <t>Раздел G
46.76.1</t>
  </si>
  <si>
    <t>Раздел C. 17.12.14.110</t>
  </si>
  <si>
    <t xml:space="preserve">Поставка бумаги офисной для  нужд НАО "Центр "Омега"      
</t>
  </si>
  <si>
    <t>Белая, класс "С", формат А4, плотность - 80 г/м2,  в  упаковке 500 листов
Белая, класс "С", формат А3, плотность - 80 г/м2,  в  упаковке 500 листов
Белая, класс "А++", формат А4, плотность - 160 г/м2,  в упаковке 250 листов.
Белая, класс "А++", формат А4, плотность - 300 г/м2,  в упаковке 125 листов.
Цветная, формат А4, плотность - 80 г/м2,  в  упаковке 250 листов</t>
  </si>
  <si>
    <t>упак</t>
  </si>
  <si>
    <t>Поставка канцтоваров для обеспечения деятельности сотрудников НАО "Центр "Омега".</t>
  </si>
  <si>
    <t>Раздел G 
46.32.2</t>
  </si>
  <si>
    <t xml:space="preserve">
Раздел C. 
10.13.14.112
</t>
  </si>
  <si>
    <t>Поставка мясных изделий (сосиски, сардельки) для обеспечения деятельности кафе, баров, ресторанов гостиничного комплекса НАО "Центр "Омега".</t>
  </si>
  <si>
    <t>В соответствии с:
ГОСТ Р 52196-2011, 
ТУ производителя;
ГОСТ Р 52196-2011.</t>
  </si>
  <si>
    <t>Раздел G 46.33.3</t>
  </si>
  <si>
    <t>Раздел C. 
10.51.30.110</t>
  </si>
  <si>
    <t>Поставка масла сливочного (82,5%) для обеспечения деятельности кафе, баров, ресторанов гостиничного комплекса НАО "Центр "Омега".</t>
  </si>
  <si>
    <t>В соответствии с ГОСТ 32261-2013.</t>
  </si>
  <si>
    <t>Раздел G 47.29.11</t>
  </si>
  <si>
    <t>Раздел C. 
10.51.40.100</t>
  </si>
  <si>
    <t>Поставка сыров: адыгейского, сулугуни, чечил для обеспечения деятельности кафе, баров, ресторанов гостиничного комплекса НАО "Центр "Омега"</t>
  </si>
  <si>
    <t>Соответствие ГОСТ 32263-2013
ГОСТ Р 53437-2009
ТУ производителя</t>
  </si>
  <si>
    <t>Раздел G 46.33.1</t>
  </si>
  <si>
    <t>Раздел C. 10.51.11.140</t>
  </si>
  <si>
    <t>Поставка молока для обеспечения деятельности кафе, баров, ресторанов гостиничного комплекса НАО "Центр "Омега".</t>
  </si>
  <si>
    <t>В соответствии с ГОСТ 31450-2013.</t>
  </si>
  <si>
    <t>112</t>
  </si>
  <si>
    <t>Раздел G 46.32.2</t>
  </si>
  <si>
    <t>Поставка мясных изделий (колбаса,ветчина) для для обеспечения деятельности кафе,баров,ресторанов гостиничного комплекса НАО "Центр "Омега".</t>
  </si>
  <si>
    <t xml:space="preserve">
В соответствии с:
ГОСТ Р 52196-2011
ГОСТ Р 55455-2013
ГОСТ  31790-2012
 </t>
  </si>
  <si>
    <t>Поставка масла сливочного (72,5%) для обеспечения деятельности кафе, баров, ресторанов гостиничного комплекса НАО "Центр "Омега".</t>
  </si>
  <si>
    <t>Раздел G 47.29.39</t>
  </si>
  <si>
    <t>Поставка продуктов питания "Консервация" для обеспечения деятельности кафе,баров,ресторанов гостиничного комплекса НАО "Центр "Омега"</t>
  </si>
  <si>
    <t>116</t>
  </si>
  <si>
    <t>Раздел Q
86.90.19.110</t>
  </si>
  <si>
    <t>Оказание работ/услуг, осуществляемых ФБУЗ «Центр Гигиены и эпидемиологии» в рамках своих полномочий  для точек общественного питания НАО «Центр «Омега»</t>
  </si>
  <si>
    <t>СанПиН 2.3.2.1078-01, СанПиН 2.1.4.1074-01, ТР ТС 021/2011</t>
  </si>
  <si>
    <t>Раздел G 46.49.4</t>
  </si>
  <si>
    <t>Раздел C. 
13.92.29.190</t>
  </si>
  <si>
    <t>Поставка расходных материалов и хозяйственных принадлежностей для обеспечения деятельности кафе,баров,ресторанов гостиничного комплекса НАО "Центр "Омега"</t>
  </si>
  <si>
    <t>Раздел G 46.33.2</t>
  </si>
  <si>
    <r>
      <t>Поставка  "</t>
    </r>
    <r>
      <rPr>
        <b/>
        <sz val="10"/>
        <color theme="1"/>
        <rFont val="Times New Roman"/>
        <family val="1"/>
        <charset val="204"/>
      </rPr>
      <t>Яйца куриного</t>
    </r>
    <r>
      <rPr>
        <sz val="10"/>
        <color theme="1"/>
        <rFont val="Times New Roman"/>
        <family val="1"/>
        <charset val="204"/>
      </rPr>
      <t xml:space="preserve"> "для обеспечения деятельности кафе,баров,ресторанов гостиничного комплекса НАО "Центр "Омега"</t>
    </r>
  </si>
  <si>
    <t>В соответствии с ГОСТ Р 31654-2012.</t>
  </si>
  <si>
    <t>Раздел G 46.31.1</t>
  </si>
  <si>
    <t>Поставка овощей свежих (борщевой группы) для  обеспечения деятельности кафе,баров,ресторанов гостиничного комплекса НАО "Центр "Омега"</t>
  </si>
  <si>
    <t>В соответствии с:
ГОСТ Р 51783-2001
ГОСТ Р  51808-2013
ГОСТ Р 32284-2013
ГОСТ Р 51809-2001
ГОСТ Р 32285-2013</t>
  </si>
  <si>
    <t>Раздел G 46.37</t>
  </si>
  <si>
    <t>Раздел C. 
10.83.13</t>
  </si>
  <si>
    <r>
      <t xml:space="preserve">Поставка </t>
    </r>
    <r>
      <rPr>
        <b/>
        <sz val="10"/>
        <color theme="1"/>
        <rFont val="Times New Roman"/>
        <family val="1"/>
        <charset val="204"/>
      </rPr>
      <t>"Сахара-песка"</t>
    </r>
    <r>
      <rPr>
        <sz val="10"/>
        <color theme="1"/>
        <rFont val="Times New Roman"/>
        <family val="1"/>
        <charset val="204"/>
      </rPr>
      <t xml:space="preserve">   для обеспечения деятельности кафе,баров,ресторанов гостиничного комплекса НАО "Центр "Омега".</t>
    </r>
  </si>
  <si>
    <t>В соответствии с ГОСТ 32573-2013 ГОСТ 32574-2013, ТУ производителя.</t>
  </si>
  <si>
    <t>Раздел G  47.29.39</t>
  </si>
  <si>
    <t xml:space="preserve">Раздел G 
46.34.21
</t>
  </si>
  <si>
    <t xml:space="preserve">Раздел С. 
11.01.10.111
</t>
  </si>
  <si>
    <t>Поставка алкогольных напитков для обеспечения деятельности кафе,баров,ресторанов гостиничного комплекса НАО "Центр "Омега"</t>
  </si>
  <si>
    <t>В соответствии:
ГОСТ 12712-2013 ТР ТС 021/2011, ТР ТС 022/2011
ТР ТС 021/2011, ТР ТС 022/2011
ТР ТС 021/2011, ТР ТС 022/2011
ГОСТ 32030-2013 ТР ТС 021/2011, ТР ТС 022/2011
ТР ТС 021/2011, ТР ТС 022/2011
СанПиН 2.3.2.1078-01 ТР ТС 021/2011, ТР ТС 022/2011
ТР ТС 021/2011, ТР ТС 022/2011</t>
  </si>
  <si>
    <t>л</t>
  </si>
  <si>
    <t>Раздел G 
46.33.1</t>
  </si>
  <si>
    <t>Поставка продуктов питания товарной группы "Сыры" для обеспечения деятельности кафе, баров, ресторанов гостиничного комплекса НАО "Центр "Омега".</t>
  </si>
  <si>
    <t>В соответствии с:
ГОСТ Р 526866-2006
ГОСТ 32260-2013
ТУ производителя
ТУ производителя
ГОСТ 32260-2013
ТУ производителя</t>
  </si>
  <si>
    <t>Поставка товаров для производства кондитерских изделий для обеспечения деятельности кафе,баров,ресторанов гостиничного комплекса НАО "Центр "Омега".</t>
  </si>
  <si>
    <t>Раздел G  46.32.1</t>
  </si>
  <si>
    <t>Поставка мяса птицы и субпродуктов замороженных для обеспечения деятельности кафе, баров, ресторанов гостиничного комплекса НАО "Центр "Омега"</t>
  </si>
  <si>
    <t>В соответствии с:
ГОСТ 31962-2013
ГОСТ 31657-2012</t>
  </si>
  <si>
    <t xml:space="preserve">Раздел G
47.59.2
  </t>
  </si>
  <si>
    <t xml:space="preserve">Раздел C. 
23.13.12.120
</t>
  </si>
  <si>
    <t>Поставка посуды столовой и столовых принадлежностей для обеспечения деятельности кафе,баров,ресторанов гостиничного комплекса НАО "Центр "Омега"</t>
  </si>
  <si>
    <t xml:space="preserve">2192
</t>
  </si>
  <si>
    <t>Раздел C. 
13.99.9</t>
  </si>
  <si>
    <t>Раздел C. 
13.92.13.191</t>
  </si>
  <si>
    <t>Поставка текстиля для обеспечения деятельности кафе,баров,ресторанов гостиничного комплекса НАО "Центр "Омега"</t>
  </si>
  <si>
    <t>Соответствие ТР ТС 017/2010</t>
  </si>
  <si>
    <t>Раздел C. 
46.42.1</t>
  </si>
  <si>
    <t>Раздел C. 
14.12.11.110</t>
  </si>
  <si>
    <t>Поставка униформы для персонала кафе,баров,ресторанов гостиничного комплекса НАО "Центр "Омега"</t>
  </si>
  <si>
    <t>Соответствие ТР ТС 017/2011</t>
  </si>
  <si>
    <t>компл</t>
  </si>
  <si>
    <t>Поставка моющих, чистящих и расходных средств для обеспечения чистоты производственных цехов, рабочих мест на мойках столовой посуды, кухонного оборудования и поддержания санитарно-гигиенических требований в  кафе,барах,ресторанах гостиничного комплекса НАО "Центр "Омега".</t>
  </si>
  <si>
    <t xml:space="preserve"> В соответствии с СП 2.3.6-1079-01, ГОСТ 32478-2013.</t>
  </si>
  <si>
    <t xml:space="preserve">В соответствии с 
ГОСТ Р 53958-2010
ГОСТ Р 54050-2010
ГОСТ Р 31713-2012
ГОСТ Р 55464-2013
ГОСТ Р 53972-2010
</t>
  </si>
  <si>
    <t>Раздел G 
47.2</t>
  </si>
  <si>
    <t>Раздел C. 10.39.22.110</t>
  </si>
  <si>
    <t>Поставка джема фруктового  в ассортименте для обеспечения деятельности кафе, баров, ресторанов гостиничного комплекса НАО "Центр "Омега".</t>
  </si>
  <si>
    <t xml:space="preserve"> Соответсвие 
ТР ТС 021/2011            
ТР ТС 022/2011           
ТР ТС 029/2012     
</t>
  </si>
  <si>
    <t>Раздел С. 
10.51.52.123</t>
  </si>
  <si>
    <t>Поставка сметаны для обеспечения деятельности кафе, баров, ресторанов гостиничного комплекса НАО "Центр "Омега".</t>
  </si>
  <si>
    <t xml:space="preserve">В соответствии с:
ГОСТ 31452-2012
</t>
  </si>
  <si>
    <t>Раздел G
46.39.1</t>
  </si>
  <si>
    <t>Поставка продуктов питания товарной группы "Овощи, ягоды замороженные" для  обеспечения деятельности кафе, баров, ресторанов гостиничного комплекса НАО "Центр "Омега"</t>
  </si>
  <si>
    <t>В соответствии с:
ГОСТ Р 53956-2010
ГОСТ Р 54683-2011
ГОСТ Р 54683-2011</t>
  </si>
  <si>
    <t xml:space="preserve">116
</t>
  </si>
  <si>
    <t xml:space="preserve">
Раздел С. 
10.13.14.111
</t>
  </si>
  <si>
    <t>Раздел G
46.33.1</t>
  </si>
  <si>
    <t xml:space="preserve">
Раздел C 
10.51.52.111
</t>
  </si>
  <si>
    <t>Поставка йогурта питьевого и кефира для обеспечения деятельности кафе, баров, ресторанов  гостиничного комплекса НАО "Центр "Омега".</t>
  </si>
  <si>
    <t>В соответствии с:
ГОСТ 31981-2013
ГОСТ 31454-2012</t>
  </si>
  <si>
    <t>Раздел C. 10.51.30.110</t>
  </si>
  <si>
    <t xml:space="preserve"> Раздел G  46.38.2</t>
  </si>
  <si>
    <r>
      <t>Поставка продуктов питания "</t>
    </r>
    <r>
      <rPr>
        <b/>
        <sz val="10"/>
        <color theme="1"/>
        <rFont val="Times New Roman"/>
        <family val="1"/>
        <charset val="204"/>
      </rPr>
      <t>Бакалея</t>
    </r>
    <r>
      <rPr>
        <sz val="10"/>
        <color theme="1"/>
        <rFont val="Times New Roman"/>
        <family val="1"/>
        <charset val="204"/>
      </rPr>
      <t xml:space="preserve"> "для обеспечения деятельности кафе,баров,ресторанов гостиничного комплекса НАО "Центр "Омега"</t>
    </r>
  </si>
  <si>
    <t xml:space="preserve">
ТУ производителя  ТР ТС 021 (022)/2011
ГОСТ Р 51574-2000
ГОСТ 54678-2011
ГОСТ Р 52791-2007 или ТУ производителя
ГОСТ 31688-2012
ГОСТ 50365-92 или ТУ производителя
ГОСТ Р 53876-2010 или ТУ  производителя
ГОСТ 108-2010 или ТУ производителя
ГОСТ32097-2013 или ТУ производителя
СТО 56887222-023-2015 или ТУ производителя
ТУ производителя
ГОСТ 32063-2013 или ТУ производителя
ГОСТ 31761-2012
ТР ТС 021 (022)/2011
ТУ производителя
ТР ТС 021 (022)/2011
ТР ТС 021 (022)/2011
ТР ТС 021 (022)/2011
ГОСТ 29050-91 или ТУ производителя
ГОСТ 29053-91 или ТУ производителя
ГОСТ 17594-81 ГОСТ 29049-91 ГОСТ29047-91 или ТУ произ.
 ТУ производителя
 ТУ производителя
 ТУ производителя
 ТУ производителя
 ТУ производителя
ГОСТ 2156-76
ГОСТ 908-2004
ТР ТС 021 (022)/2011
</t>
  </si>
  <si>
    <t xml:space="preserve">Раздел G
46.38.23
 </t>
  </si>
  <si>
    <t xml:space="preserve">Раздел С.
10.61.33.111
</t>
  </si>
  <si>
    <t>Поставка продуктов питания "Крупы" товарной группы для обеспечения деятельности кафе,баров,ресторанов гостиничного комплекса НАО "Центр "Омега".</t>
  </si>
  <si>
    <t>В соответствии с:
ГОСТ 6201-68
ГОСТ 21149-93
ГОСТ Р 55290-2012
ГОСТ 7022-97
ГОСТ 31743-2012
ТУ производителя
ГОСТ 572-60
ГОСТ 6292-93
ГОСТ 5784-60
ГОСТ 6292-93
ГОСТ 7758-75
ГОСТ 276-60</t>
  </si>
  <si>
    <t>Раздел G  46.32</t>
  </si>
  <si>
    <t>Раздел C. 10.11.32.110</t>
  </si>
  <si>
    <r>
      <t xml:space="preserve">Поставка </t>
    </r>
    <r>
      <rPr>
        <b/>
        <sz val="10"/>
        <color theme="1"/>
        <rFont val="Times New Roman"/>
        <family val="1"/>
        <charset val="204"/>
      </rPr>
      <t>свежемороженого мяса</t>
    </r>
    <r>
      <rPr>
        <sz val="10"/>
        <color theme="1"/>
        <rFont val="Times New Roman"/>
        <family val="1"/>
        <charset val="204"/>
      </rPr>
      <t xml:space="preserve"> свинины для обеспечения деятельности кафе,баров,ресторанов гостиничного комплекса НАО "Центр "Омега"</t>
    </r>
  </si>
  <si>
    <t>В соответствии с ГОСТ Р 31476-2012 , ГОСТ Р 31778-2012.</t>
  </si>
  <si>
    <r>
      <t xml:space="preserve">Поставка </t>
    </r>
    <r>
      <rPr>
        <b/>
        <sz val="10"/>
        <color theme="1"/>
        <rFont val="Times New Roman"/>
        <family val="1"/>
        <charset val="204"/>
      </rPr>
      <t>"Чая  черного и зеленого"</t>
    </r>
    <r>
      <rPr>
        <sz val="10"/>
        <color theme="1"/>
        <rFont val="Times New Roman"/>
        <family val="1"/>
        <charset val="204"/>
      </rPr>
      <t xml:space="preserve">   для обеспечения деятельности кафе,баров,ресторанов гостиничного комплекса НАО "Центр "Омега".</t>
    </r>
  </si>
  <si>
    <t>Раздел G 
46.32.1</t>
  </si>
  <si>
    <t>В соответствии:
ГОСТ Р 31797-2012, ТУ производителя СанПиН 2.3.2.1078-01.
ГОСТ Р 54366-2011, ТУ производителя СанПиН 2.3.2.1078-01.
ГОСТ Р 31797-2012, ТУ производителя СанПиН 2.3.2.1078-01.
ГОСТ Р 54366-2011, ТУ производителя СанПиН 2.3.2.1078-01.
ГОСТ Р 31797-2012, ТУ производителя СанПиН 2.3.2.1078-01.
ГОСТ Р 31797-2012, ТУ производителя СанПиН 2.3.2.1078-01.</t>
  </si>
  <si>
    <t>Раздел G 46.38.1</t>
  </si>
  <si>
    <t>Раздел A. 03.11.20.199</t>
  </si>
  <si>
    <r>
      <t xml:space="preserve">Поставка продуктов питания </t>
    </r>
    <r>
      <rPr>
        <b/>
        <sz val="10"/>
        <color indexed="8"/>
        <rFont val="Times New Roman"/>
        <family val="1"/>
        <charset val="204"/>
      </rPr>
      <t>"Рыба и морепродукты"</t>
    </r>
    <r>
      <rPr>
        <sz val="10"/>
        <color indexed="8"/>
        <rFont val="Times New Roman"/>
        <family val="1"/>
        <charset val="204"/>
      </rPr>
      <t xml:space="preserve"> для обеспечения деятельности кафе,баров,ресторанов гостиничного комплекса НАО "Центр "Омега".</t>
    </r>
  </si>
  <si>
    <t>В соответствии с ГОСТ 815-2004, ГОСТ Р 3948-90, ГОСТ 32366-2013, ГОСТ 32005-2012, ГОСТ Р 51496-99, ГОСТ 51495-99, ГОСТ 31794-2012.</t>
  </si>
  <si>
    <t xml:space="preserve">
Раздел A.
01.21.11.000
</t>
  </si>
  <si>
    <t>Поставка фруктов свежих для обеспечения деятельности кафе, баров, ресторанов гостиничного комплекса НАО "Центр "Омега"</t>
  </si>
  <si>
    <t>В соответствии с:
ГОСТ Р 54697-2011
ГОСТ 21920-76
ГОСТ 21833-76 или ГОСТ Р 54702-2011
ГОСТ Р 53596-2009
ГОСТ Р 53596-2009
ГОСТ 31823-2012
ГОСТ 21714-76 или ГОСТ 21713-76
ГОСТ Р 53596-2009
ГОСТ Р 32786-2014
ГОСТ Р 53596-2009
ГОСТ Р 54688-2011
ГОСТ Р 54689-2011</t>
  </si>
  <si>
    <t>Раздел I.
56.10</t>
  </si>
  <si>
    <t>Раздел I.
56.10.11.120</t>
  </si>
  <si>
    <t>Оказание услуг осуществляется в строгом соответствии с нормативной документацией: ФЗ от 30.03.1999 №52 "О санитарно-эпидемиологичесоком благополучии населения".; ФЗ от 20.01.2000 №29 "О качестве и безопасности пищевых продуктов".</t>
  </si>
  <si>
    <t>Раздел С
33.12.25.000</t>
  </si>
  <si>
    <t>Оказание услуг по ремонту производственного оборудования на точках питания НАО "Центр "Омега"</t>
  </si>
  <si>
    <t>В соответствии с требованиями завода-изготовителя</t>
  </si>
  <si>
    <r>
      <t xml:space="preserve">Поставка продуктов питания товарной группы </t>
    </r>
    <r>
      <rPr>
        <b/>
        <sz val="10"/>
        <color theme="1"/>
        <rFont val="Times New Roman"/>
        <family val="1"/>
        <charset val="204"/>
      </rPr>
      <t>"Овощи свежие"</t>
    </r>
    <r>
      <rPr>
        <sz val="10"/>
        <color theme="1"/>
        <rFont val="Times New Roman"/>
        <family val="1"/>
        <charset val="204"/>
      </rPr>
      <t xml:space="preserve"> для обеспечения деятельности кафе, баров, ресторанов гостиничного комплекса НАО "Центр "Омега"</t>
    </r>
  </si>
  <si>
    <t>В соответствии с:
ГОСТ Р 55907-2013
ГОСТ Р  55885-2013
ГОСТ Р 31822-2012
ГОСТ Р 56827-2015
ГОСТ Р  54752-2011
ГОСТ Р 55906-2013
ГОСТ Р  55909-2013</t>
  </si>
  <si>
    <t>Поставка зелени и салатов  для обеспечения деятельности кафе, баров, ресторанов гостиничного комплекса НАО "Центр "Омега"</t>
  </si>
  <si>
    <t>В соответствии с:
ГОСТ Р 54700-2011
ГОСТ Р 54703-2011
ГОСТ  55652-2013; ГОСТ 31854-2012; ГОСТ Р 51783-2001
ГОСТ 56562-2015; ГОСТ 32788-2014; ГОСТ 32856-2014; ГОСТ 32788-2014</t>
  </si>
  <si>
    <t>Поставка фруктов свежих (сезонных) для обеспечения деятельности кафе, баров, ресторанов гостиничного комплекса НАО "Центр "Омега"</t>
  </si>
  <si>
    <t>Соответстсвие ГОСТ 21832-76 и/или ТР ТС 021-2011,  ГОСТ Р 54702-2011, ГОСТ 21833-76  или ГОСТ Р 54702-2011, ГОСТ 21920-76</t>
  </si>
  <si>
    <t xml:space="preserve">
116
</t>
  </si>
  <si>
    <t xml:space="preserve">
кг
</t>
  </si>
  <si>
    <t>Раздел G 46.34.23</t>
  </si>
  <si>
    <t>Поставка пива для обеспечения деятельности кафе,баров,ресторанов гостиничного комплекса НАО "Центр "Омега".</t>
  </si>
  <si>
    <t>Оказание комплексных услуг по обслуживанию гостей в рамках проведения мероприятия</t>
  </si>
  <si>
    <t xml:space="preserve">
Раздел C 
10.39.21.120
</t>
  </si>
  <si>
    <t>Раздел C . 
10.51.40.350</t>
  </si>
  <si>
    <t>Поставка творога для обеспечения деятельности кафе, баров, ресторанов гостиничного комплекса НАО "Центр "Омега".</t>
  </si>
  <si>
    <t>В соответствии с: ГОСТ 31453-2013.</t>
  </si>
  <si>
    <t xml:space="preserve"> Раздел G 46.38.29</t>
  </si>
  <si>
    <t>Раздел C. 
10.71.11.120</t>
  </si>
  <si>
    <t>Поставка хлеба и хлебобулочных изделий для обеспечения деятельности кафе,баров,ресторанов гостиничного комплекса НАО "Центр "Омега".</t>
  </si>
  <si>
    <t>ГОСТ 31805-2012, ГОСТ 27844-88, ГОСТ 15810-2014, ГОСТ 32124-2013, ГОСТ 3180-2012.</t>
  </si>
  <si>
    <t xml:space="preserve">Раздел G
46.38.23
</t>
  </si>
  <si>
    <r>
      <t>Поставка продуктов питания "</t>
    </r>
    <r>
      <rPr>
        <b/>
        <sz val="10"/>
        <color theme="1"/>
        <rFont val="Times New Roman"/>
        <family val="1"/>
        <charset val="204"/>
      </rPr>
      <t>Крупы</t>
    </r>
    <r>
      <rPr>
        <sz val="10"/>
        <color theme="1"/>
        <rFont val="Times New Roman"/>
        <family val="1"/>
        <charset val="204"/>
      </rPr>
      <t>" товарной группы для обеспечения деятельности кафе,баров,ресторанов гостиничного комплекса НАО "Центр "Омега".</t>
    </r>
  </si>
  <si>
    <t>Раздел C 
10.51.52.111</t>
  </si>
  <si>
    <t xml:space="preserve">В соответствии с ГОСТ Р 53958-2010
ГОСТ Р 54050-2010
ГОСТ Р 31713-2012
ГОСТ Р 55464-2013
ГОСТ Р 53972-2010
</t>
  </si>
  <si>
    <t>Раздел G 
46.90</t>
  </si>
  <si>
    <t xml:space="preserve">
Раздел C.  
22.22.11.000             
</t>
  </si>
  <si>
    <t>Раздел C
13.12</t>
  </si>
  <si>
    <t>Раздел C
33.12.25.000</t>
  </si>
  <si>
    <t xml:space="preserve">
Раздел C. 
10.12.20.110
</t>
  </si>
  <si>
    <t>Раздел G
46.3</t>
  </si>
  <si>
    <t xml:space="preserve">
В соответствии с:
ГОСТ Р 54700-2011
ГОСТ Р 54703-2011
ГОСТ  55652-2013; ГОСТ 31854-2012; ГОСТ Р 51783-2001
ГОСТ 56562-2015; ГОСТ 32788-2014; ГОСТ 32856-2014; ГОСТ 32788-2014
 </t>
  </si>
  <si>
    <t>Раздел
84.11.22</t>
  </si>
  <si>
    <t>Раздел
84.11.11.130</t>
  </si>
  <si>
    <t>Оказание услуг по ветеринарно-санитарной оценке продукции животного происхождения и оформлению ветеринарных документов.</t>
  </si>
  <si>
    <t>В соответствии с ФЗ от 14.05.1993 г. №4979-1 Приказу Минсельхоза России №281.</t>
  </si>
  <si>
    <t>Раздел R. 
93.11.10</t>
  </si>
  <si>
    <t>Раздел R 
93.11.10</t>
  </si>
  <si>
    <t>Раздел Q
 86.90.14</t>
  </si>
  <si>
    <t>Раздел J
 61.20.41</t>
  </si>
  <si>
    <t>Раздел H 
49.39.39</t>
  </si>
  <si>
    <t xml:space="preserve">Раздел H. 
52.21.19    </t>
  </si>
  <si>
    <t>Раздел C. 
20.11.1</t>
  </si>
  <si>
    <t xml:space="preserve">Раздел C. 
26.20.2 </t>
  </si>
  <si>
    <t>Раздел N. 
81.29.11</t>
  </si>
  <si>
    <t xml:space="preserve">Раздел C. 
17.22.1   </t>
  </si>
  <si>
    <t>Раздел R 
90.01.10</t>
  </si>
  <si>
    <t xml:space="preserve">
Раздел С
20.41.32.125
20.41.32.121
</t>
  </si>
  <si>
    <t xml:space="preserve">Раздел С
13.92.24.110
</t>
  </si>
  <si>
    <t>Открытый конкурс</t>
  </si>
  <si>
    <t>403</t>
  </si>
  <si>
    <t>405</t>
  </si>
  <si>
    <t>406</t>
  </si>
  <si>
    <t>407</t>
  </si>
  <si>
    <t>408</t>
  </si>
  <si>
    <t>409</t>
  </si>
  <si>
    <t>410</t>
  </si>
  <si>
    <t>411</t>
  </si>
  <si>
    <t>412</t>
  </si>
  <si>
    <t>413</t>
  </si>
  <si>
    <t>414</t>
  </si>
  <si>
    <t>415</t>
  </si>
  <si>
    <t>416</t>
  </si>
  <si>
    <t>417</t>
  </si>
  <si>
    <t>418</t>
  </si>
  <si>
    <t>419</t>
  </si>
  <si>
    <t>420</t>
  </si>
  <si>
    <t>422</t>
  </si>
  <si>
    <t>424</t>
  </si>
  <si>
    <t>425</t>
  </si>
  <si>
    <t>427</t>
  </si>
  <si>
    <t>429</t>
  </si>
  <si>
    <t>431</t>
  </si>
  <si>
    <t>Раздел С.
22.21.29</t>
  </si>
  <si>
    <t xml:space="preserve">Раздел H. 52.21.13    </t>
  </si>
  <si>
    <t xml:space="preserve">
Раздел H. 
52.21.19     
</t>
  </si>
  <si>
    <t>Раздел С
33.12.17.000</t>
  </si>
  <si>
    <t>Раздел С
33.12</t>
  </si>
  <si>
    <t xml:space="preserve">
Раздел C. 
28.30.86.120</t>
  </si>
  <si>
    <t>432</t>
  </si>
  <si>
    <t>Опыт проведения масштабных мероприятий.</t>
  </si>
  <si>
    <t>Оказание услуг по организации новогодней развлекательной программы 2019.</t>
  </si>
  <si>
    <t>Раздел R
93.29.19.000</t>
  </si>
  <si>
    <t>Раздел R
93.29</t>
  </si>
  <si>
    <t xml:space="preserve">
Раздел G 43.21</t>
  </si>
  <si>
    <t xml:space="preserve">Поставка электроматериалов для ремонта систем электроснабжения объекта
«Крытый Конькобежный Центр «АДЛЕР-АРЕНА» </t>
  </si>
  <si>
    <t>1.В соответствии с техническим заданием</t>
  </si>
  <si>
    <t>Раздел Q
86.90.1</t>
  </si>
  <si>
    <t>Раздел G 
46.45.1</t>
  </si>
  <si>
    <t>1.В соответствии  с техническим заданием</t>
  </si>
  <si>
    <t>невозможно определить объём</t>
  </si>
  <si>
    <t xml:space="preserve">26
</t>
  </si>
  <si>
    <t>Раздел С
13.1</t>
  </si>
  <si>
    <t xml:space="preserve">Раздел M. 
71.20.13.110
</t>
  </si>
  <si>
    <t xml:space="preserve">                                                                                                                                                                                                                                                                                 </t>
  </si>
  <si>
    <t>Раздел М.
74.30.11</t>
  </si>
  <si>
    <t>Август 2019</t>
  </si>
  <si>
    <t>Раздел C
13.1</t>
  </si>
  <si>
    <t xml:space="preserve">515
</t>
  </si>
  <si>
    <t xml:space="preserve">14,8
</t>
  </si>
  <si>
    <t xml:space="preserve">715
</t>
  </si>
  <si>
    <t xml:space="preserve">пар
</t>
  </si>
  <si>
    <t xml:space="preserve">28
</t>
  </si>
  <si>
    <t>1 квартал 2018</t>
  </si>
  <si>
    <t>2 квартал 2018</t>
  </si>
  <si>
    <t>3 квартал 2018</t>
  </si>
  <si>
    <t>4 квартал 2018</t>
  </si>
  <si>
    <t>Раздел L. 68.31.1</t>
  </si>
  <si>
    <t>Раздел L. 
68.31.1</t>
  </si>
  <si>
    <t>Оказание услуг по оценке рыночной стоимости движимого и недвижимого имущества, относящегося к Tulip Inn Omega Sochi и экспертизе отчета об оценке.</t>
  </si>
  <si>
    <t>В соответствии с условиями договора и с заданием на оценку.</t>
  </si>
  <si>
    <t>1 . Отчет об оценке и экспретное заключение в одном экземпляре.</t>
  </si>
  <si>
    <t>Оказание услуг по инспектированию, обслуживанию и в случае необходимости проведению аварийно-спасательных работ на опасном производственном объекте "Площадка чаши Олимпийского огня".</t>
  </si>
  <si>
    <t>Федеральный закон №151-ФЗ от 22.08.1995г.</t>
  </si>
  <si>
    <t>м.кв.</t>
  </si>
  <si>
    <t>Оказание комплекса услуг связи.</t>
  </si>
  <si>
    <t>Раздел G 46.38.23</t>
  </si>
  <si>
    <t>Раздел C. 10.61.21.000</t>
  </si>
  <si>
    <r>
      <t xml:space="preserve">Поставка продуктов питания </t>
    </r>
    <r>
      <rPr>
        <b/>
        <sz val="10"/>
        <color theme="1"/>
        <rFont val="Times New Roman"/>
        <family val="1"/>
        <charset val="204"/>
      </rPr>
      <t xml:space="preserve">Муки пшеничной высшего сорта </t>
    </r>
    <r>
      <rPr>
        <sz val="10"/>
        <color theme="1"/>
        <rFont val="Times New Roman"/>
        <family val="1"/>
        <charset val="204"/>
      </rPr>
      <t>для обеспечения деятельности кафе,баров,ресторанов гостиничного комплекса НАО "Центр "Омега".</t>
    </r>
  </si>
  <si>
    <t>Соответствие ГОСТ Р 52809-2007
ГОСТ Р 52189-2003</t>
  </si>
  <si>
    <t>Раздел N. 
81.29.9</t>
  </si>
  <si>
    <t>Оказание услуг по дизинсекции автотранспортных средств НАО "Центр"Омега".</t>
  </si>
  <si>
    <t>В соответствии с ФЗ №26 от 02.01.2006, СП 2.3.6.1066-01</t>
  </si>
  <si>
    <t>Раздел G
46.52.2</t>
  </si>
  <si>
    <t>Раздел C. 
28.23.26.000</t>
  </si>
  <si>
    <t>Поставка картриджей и расходных материалов для обеспечения бесперебойной печати оргтехники НАО "Центр "Омега"</t>
  </si>
  <si>
    <t>438</t>
  </si>
  <si>
    <t>Раздел K.
65.12.3</t>
  </si>
  <si>
    <t>Раздел K. 
65.12.21.000</t>
  </si>
  <si>
    <t>Обязательное страхование автогражданской ответствености владельцев транспортных средств (ОСАГО).</t>
  </si>
  <si>
    <t>В соответствии с ФЗ №40 от 25.04.2002</t>
  </si>
  <si>
    <t>Оказание услуг по техническому осмотру автотранспортных средств  НАО "Центр "Омега".</t>
  </si>
  <si>
    <t>В соответствии с ФЗ 170 от 01.07.2011.</t>
  </si>
  <si>
    <t>Выполнение работ по техническому обслуживанию и аварийному ремонту инженерных систем безопасности объекта "Трасса для проведения шоссейно-кольцевых гонок серии "Формула-1"</t>
  </si>
  <si>
    <t>Наличие у организации лицензии на осуществление деятельности в области использования источников ионизирующего излучения (генерирующих).</t>
  </si>
  <si>
    <t>Декабрь  2017</t>
  </si>
  <si>
    <t>В соответствии с: ГОСТ 31453-2013.  Жирность 9%.</t>
  </si>
  <si>
    <t>444</t>
  </si>
  <si>
    <t xml:space="preserve">
Раздел C
33.13</t>
  </si>
  <si>
    <t xml:space="preserve">
Раздел C
33.13.1</t>
  </si>
  <si>
    <t>Раздел R .
93.19.19.000</t>
  </si>
  <si>
    <t>Лицензионный договор о предоставлении права использования обнародаванных произведений способом публичного исполнения в живом исполнении группой "Любэ" в ходе проведения 2017 Formula 1 Грвн-ПРИ РОССИИ 29.04.2017</t>
  </si>
  <si>
    <t xml:space="preserve">
Раздел G.
46.69.5</t>
  </si>
  <si>
    <t xml:space="preserve">
Раздел С.
27.12.22.000
27.33.11.140
27.33.13.110
27.32.13.190
27.33.14.000
27.33.12.000
27.40.15.114
27.40.15.150
17.29.19.190
</t>
  </si>
  <si>
    <t xml:space="preserve">
796
796
796
006
006
796
796
796
796
</t>
  </si>
  <si>
    <t xml:space="preserve">
шт
шт
шт
м
м
шт
шт
шт
шт
</t>
  </si>
  <si>
    <t xml:space="preserve">
60
120
120
700
200
25
950
2515
3200
</t>
  </si>
  <si>
    <t>Раздел C. 24.42.22.139</t>
  </si>
  <si>
    <t>Поставка облицовочных панелей для восстановления телекоммуникационных шкафов объектов НАО "Центр "Омега".</t>
  </si>
  <si>
    <t xml:space="preserve">шт.
</t>
  </si>
  <si>
    <t>Раздел N 
80.10</t>
  </si>
  <si>
    <t>Раздел N
80.10.12.000</t>
  </si>
  <si>
    <t>Оказание охранных услуг на объектах НАО "Центр"Омега": здание Командного центра управления силами и средствами Олимпийского парка", "здание Антидопинговой лаборатории ", "здание маркетингово клуба МОК", "Крытый конькобежный центр "Адлер"Арена" и "Земельный участок с кадастровым номером №23:49:0407007:25626" (площадка складирования материально-технических средств), а также обеспечение вооруженной охраны имущества Заказчика (в том числе при его транспортировке).</t>
  </si>
  <si>
    <t>чел.час.</t>
  </si>
  <si>
    <t>Раздел C
23.61.12.171</t>
  </si>
  <si>
    <t>Поставка бетонных полусфер на объект: "Крытый конькобежный центр вместимостью 8 тысяч зрителей, Имеретинская низменность".</t>
  </si>
  <si>
    <t>Раздел C. 27.90.70.000</t>
  </si>
  <si>
    <t>Поставка шлагбаумов и оборудования для системы видеонаблюдения.</t>
  </si>
  <si>
    <t>Gard 4000 шлагбаум на проезд 3.5 метра высокоинтенсивный 2-6 сек. Тумба шлагбаума правая с приводом и блоком управления. Класс защиты IP54. Цвет RAL 2004. Стрела прямоугольная алюминиевая 4.2 м. Наклейки светоотражающие на стрелу (24шт.). Накладки резиновые на стрелу 4м. В заводской упаковке, ТР ТС 004/2011
Gard 4000 шлагбаум на проезд 3.5 метра высокоинтенсивный 2-6 сек. Тумба шлагбаума правая с приводом и блоком управления. Класс защиты IP54. Цвет RAL 2004. Стрела прямоугольная алюминиевая 4.2 м. Наклейки светоотражающие на стрелу (24шт.). Накладки резиновые на стрелу 4м. В заводской упаковке, ТР ТС 004/2011
Видеорегистратор LTV RTM-160 00, 16-канальный TVI/AHD/CVBS/IP видеорегистратор, разрешение и скорость записи: 720p: 400 к/c, 1080p: 200 к/c, 16 аудио, 3 вых. На монитор (BNC+VGA+HDMI), 2 HDD диск SATA 3.5» до 6Тб, 2xUSB, Ethernet, питание 12В (DC), крепление в 19» стойку в комплекте. В заводской упаковке.
Жесткий диск, Seagate NAS, ST2000VN000, 2 Тб
OptimLAN UTP 4x2x0.5 (24AWG) CAT 5e (305м)
Кабель канал 10х15  Элекор белый.</t>
  </si>
  <si>
    <t xml:space="preserve">Раздел C. 
01.11.99.120
01.25.31.000
01.49.21.110
10.39.22.110
10.39.22.130
10.42.10.142
10.51.12.122
10.61.23.000
10.62.11.110
10.72.19.140
10.81.12.110
10.82.13.000
10.82.21.120
10.82.22.119
10.82.23.110
10.82.23.290
10.84.23.120
10.89.13.130
10.89.15.130
20.12.21.119
20.53.10.110
</t>
  </si>
  <si>
    <r>
      <t xml:space="preserve">Поставка </t>
    </r>
    <r>
      <rPr>
        <b/>
        <sz val="10"/>
        <color theme="1"/>
        <rFont val="Times New Roman"/>
        <family val="1"/>
        <charset val="204"/>
      </rPr>
      <t>товаров для производства кондитерских изделий</t>
    </r>
    <r>
      <rPr>
        <sz val="10"/>
        <color theme="1"/>
        <rFont val="Times New Roman"/>
        <family val="1"/>
        <charset val="204"/>
      </rPr>
      <t xml:space="preserve"> для обеспечения деятельности кафе,баров,ресторанов гостиничкого комплекса НАО "Центр "Омега".</t>
    </r>
  </si>
  <si>
    <t>В соответствии с:
ГОСТ Р 52533-2006
ТР ТС 021/2011
ГОСТ Р 54644-2011
ТУ 9163-003-14018950-12
ГОСТ 31451-2013
ГОСТ Р 51985-2002
ТР ТС 029/201
ТР ТС/ 029/2012 
ГОСТ 16599-71
ГОСТ 32049-2013</t>
  </si>
  <si>
    <t>166
166
166
166
166
166
166
166
166
166
166
166
166
166
166
166
166
166
166
166
166</t>
  </si>
  <si>
    <t xml:space="preserve">
кг
кг
кг
кг
кг
кг
кг
кг
кг
кг
кг
кг
кг
кг
кг
кг
кг
кг
кг
кг
кг
</t>
  </si>
  <si>
    <t>17
40
100
144
426
1104
538
50
60
232
160
112
60
269
112
169,80
2
20
10
6
18</t>
  </si>
  <si>
    <t>Раздел N. 77.39.23</t>
  </si>
  <si>
    <t>Раздел N. 77.39.19.113</t>
  </si>
  <si>
    <t>Оказание услуг по предоставлению специальной автомобильной техники с экипажем для нужд гостинично-оздаровительного комплекса НАО "Центр"Омега".</t>
  </si>
  <si>
    <t>Спецтехника не старше 10 лет. Экологический класс не ниже 3-го.</t>
  </si>
  <si>
    <t xml:space="preserve">
шт.
</t>
  </si>
  <si>
    <t>Раздел G. 
46.69.3</t>
  </si>
  <si>
    <t>Раздел C. 
28.22.19.160</t>
  </si>
  <si>
    <t>Материалы для лифтов и эскалаторов заводов изготовителей марок: "New Equipment Center" OTIS, Gien, France GEN2 и 
XIZI Otis Elevator XO-508</t>
  </si>
  <si>
    <t>501</t>
  </si>
  <si>
    <t>Декабрь 2017</t>
  </si>
  <si>
    <t>Оказание услуг по разработке и технической поддержке сайта.</t>
  </si>
  <si>
    <t>Уникальный дизайн, система управления контентом 1С Битрикс, адаптивность, оптимизирован под SEO.</t>
  </si>
  <si>
    <t>З\акупка у единственного поставщика</t>
  </si>
  <si>
    <t xml:space="preserve">Оказание охранных услуг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её функционирование».
</t>
  </si>
  <si>
    <t xml:space="preserve">Оказание охранных услуг на объектах гостиница «Tulip Inn Omega Sochi», «здание Командного 
центра управления силами и средствами Олимпийского парка», «Крытый конькобежный центр «Адлер Арена» и «Земельный участок с кадастровым номером №23:49:0407007:2626» (площадке складирования 
материально-технических средств), а также обеспечение вооруженной охраны имущества Заказчика
 (в том числе при транспортировке).
</t>
  </si>
  <si>
    <t xml:space="preserve">Оказание охранных услуг на объекте гостинично-оздоровительного комплекса НАО «Центр «Омега»
 (участок 18 «б», 18 «в» и участок 12)
</t>
  </si>
  <si>
    <t xml:space="preserve">Оказание охранных услуг на объекте гостинично-оздоровительного комплекса НАО «Центр «Омега»
 (участок 14, 17)
</t>
  </si>
  <si>
    <t>Раздел N
80.20</t>
  </si>
  <si>
    <t>Раздел N
80.20.10.000</t>
  </si>
  <si>
    <t>Выполнение работ по техническому обслуживанию и аварийному ремонту инженерных систем безопасности объекта "Трасса для проведения шоссейно-кольцевых гонок серии "Формула-1"/</t>
  </si>
  <si>
    <t>466</t>
  </si>
  <si>
    <t xml:space="preserve">Аудит проводится в соответствии с Федеральным законом от 30 декабря 2008 г. № 307-ФЗ «Об аудиторской деятельности» и Международными стандартами аудита.
Договор на оказание услуг по проведению обязательного аудита бухгалтерской (финансовой) отчетности НАО «Центр «Омега» будет заключен по результатам проведения открытого конкурса в порядке, установленном  
 законодательством Российской Федерации о контрактной системе в сфере закупок, товаров, работ, услуг для обеспечения государственных и муниципальных нужд.
</t>
  </si>
  <si>
    <t>1.Получение заключения по итогам аудиторской проверки</t>
  </si>
  <si>
    <t>Оказания охранных услуг на объектах НАО «Центр «Омега»: «здание командного центра управления силами и средствами Олимпийского парка», "здание антидопинговойлаборатории","зданиемаркетинигового клуба МОК", «крытый конькобежный центр «Адлер Арена» и «Земельный участок с кадастровым номером №23:49:0407007:2626» 
(площадка складирования материально-технических средств), а также обеспечение вооруженной охраны имущества Заказчика 
(в том числе при транспортировке).</t>
  </si>
  <si>
    <t>Оказания охранных услуг на объекте НАО «Центр «Омега»: гостиница «Тюлип Инн Омега Сочи».</t>
  </si>
  <si>
    <t>Раздел О.
84.11.12</t>
  </si>
  <si>
    <t>Раздел О.
84.11.19.190</t>
  </si>
  <si>
    <t>Представление водопользования участком акватории Черного моря без забора (изъятия) водных ресурсов из водного объекта.</t>
  </si>
  <si>
    <t>Местонахождение: г.Сочи, Адлерский р-он</t>
  </si>
  <si>
    <t>059</t>
  </si>
  <si>
    <t>га</t>
  </si>
  <si>
    <t>030000000000</t>
  </si>
  <si>
    <t>Раздел E.
36.00.1
37.00</t>
  </si>
  <si>
    <t>Раздел E.
36.00.2
37.00.11</t>
  </si>
  <si>
    <t>Оказание услуг по осуществлению холодного водоснабжения и водоотведения.</t>
  </si>
  <si>
    <t>В соответствии с ФЗ №416-ФЗ от 07.12.2011</t>
  </si>
  <si>
    <t>113
113</t>
  </si>
  <si>
    <t>м3
м3</t>
  </si>
  <si>
    <t>301027,80
111106,32</t>
  </si>
  <si>
    <t>Оказание услуг осуществляется в строгом соответствии с приказом Роспотребнадзора от 20.05.2005 №402</t>
  </si>
  <si>
    <t>1. Обслуживание гостей в залах.
Погрузочно-разгрузочные работы  и иные виды работ. Услуги по мойке посуды. Услуги по приготовлению пищи.</t>
  </si>
  <si>
    <t>Раздел С
10.20.13.122 
10.51.40.111 
10.84.12.150
Раздел A
01.25.35.000</t>
  </si>
  <si>
    <t>ТР ТС 021/2011  ТР ТС 022/2011
ГОСТ 32874-2014
ТУ 9225-001-58128851-14</t>
  </si>
  <si>
    <t>166
166
166
166</t>
  </si>
  <si>
    <t>кг
кг
кг
кг</t>
  </si>
  <si>
    <t>180
10
14
7</t>
  </si>
  <si>
    <t>Раздел G.
47.11.2</t>
  </si>
  <si>
    <t>Оказание комплексных услуг по обслуживанию гостей в рамках  проведения Мероприятия с ООО  "КОНГЕРСС БЮРО ВИЗИТ СОЧИ" 22 января 2018 года.</t>
  </si>
  <si>
    <t>Поставка продуктов питания  в рамках проведения мероприятия с ООО  "КОНГЕРСС БЮРО ВИЗИТ СОЧИ" 22 января 2018 года.</t>
  </si>
  <si>
    <t>Поставка электронных сертификатов на право получения технической поддержки (уровней Hi-Care Standard 9х5хNBD и Hi-Care Application Software Support Service) телекоммуникационного оборудования Huawei.</t>
  </si>
  <si>
    <t>Поставка HDD (жестких дисков) на объект:  "Крытый конькобежный центр вместимостью 8 тысяч зрителей, Имеретинская низменность".</t>
  </si>
  <si>
    <t xml:space="preserve">Раздел C. 20.30.22.170
20.30.22.220
20.52.10.190
</t>
  </si>
  <si>
    <t>796
796
796</t>
  </si>
  <si>
    <t>шт.
шт.
шт.</t>
  </si>
  <si>
    <t>1750
700
110</t>
  </si>
  <si>
    <t>Поставка  запасных агрегатов фирмы "Siemens" для ИТП.</t>
  </si>
  <si>
    <t>Выполнение работ по дополнительному оборудованию системой охранного телевидения зоны "Б"  и "В", расположенных на территории гостинично-оздоровительного комплекса "Екатерининский квартал".</t>
  </si>
  <si>
    <t xml:space="preserve">
Раздел F
43.21.10.290
</t>
  </si>
  <si>
    <t xml:space="preserve">
Раздел F
43.21
</t>
  </si>
  <si>
    <t>Раздел С. 46.69</t>
  </si>
  <si>
    <t>Раздел С. 
28.25.12.130</t>
  </si>
  <si>
    <t>В соответствии с ГОСТ 26963-86.</t>
  </si>
  <si>
    <t>Поставка систем кондиционирования воздуха для здания Командного центра управдения (КЦУ) Олимпийского парка.</t>
  </si>
  <si>
    <t>Раздел G
46.74.2</t>
  </si>
  <si>
    <t>Раздел C. 
25.99.11.193</t>
  </si>
  <si>
    <t>Поставка полотенцесушителей для ремонта зданий номерного фонда.</t>
  </si>
  <si>
    <t>Полотенцесушитель "Лесенка" PLJ460|855 из нержавеющей стали в комплекте.</t>
  </si>
  <si>
    <t>Предоставление специальной автомобильной техники с экипажем (подъемник, автопогрузчик, экскаватор, минитрактор) для нужд НАО Центр Омега.</t>
  </si>
  <si>
    <t>Спец-техника не старше 10 лет.</t>
  </si>
  <si>
    <t xml:space="preserve">Раздел C. 27.12.22.000
27.12.22.000
27.12.10.150
27.32.13.190
27.40.12.000
27.40.15.115
27.40.15.114
27.40.42.000
27.33.13.110
27.33.11.140
27.33.13.120
27.90.12.130
27.33.14.000
</t>
  </si>
  <si>
    <t xml:space="preserve">
48
1230
250
10
40
610
35
22
42
300
70
30
180</t>
  </si>
  <si>
    <t xml:space="preserve">
шт
м
м
шт
шт
шт
шт
шт
шт
шт
шт
шт
шт
</t>
  </si>
  <si>
    <t xml:space="preserve">
796
006
006
796
796
796
796
796
796
796
796
796
796
</t>
  </si>
  <si>
    <t xml:space="preserve">ГОСТ 9098-78
ГОСТ Р 50345-2010 / ГОСТ Р 51326.1-99
ГОСТ Р 50030.4.1-2012
ГОСТ 31996-2012 / ГОСТ 7399-97
ГОСТ 14254-96 / ГОСТ Р 53313-2009
ГОСТ Р 54416-2011
ГОСТ Р 53075-2008
ГОСТ 6825-91
ГОСТ IEC 61347-2-13-2013/IEC 60155-2012
ГОСТ Р 30849.1-2002 / IEC 60884-1-2013
ГОСТ Р 51324.1-2012 / IEC 60884-1-2013
ГОСТ 31195.1-2012/ ГОСТ 31195.2.5-2012
ГОСТ 16214-86
ГОСТ IEC 61210-2011/ 7386-80/ 23469.3-79
ГОСТ 17675-87/ ГОСТ 28747-90
</t>
  </si>
  <si>
    <t>Поставка сплит-систем для нужд номерного фонда.</t>
  </si>
  <si>
    <t>Поставка сплит-систем мощностью от 2 кВт до 7 кВт. Настенный тип.</t>
  </si>
  <si>
    <t xml:space="preserve">
шт
</t>
  </si>
  <si>
    <t>Поставка лакокрасочных материалов для ремонта зданий номерного фонда.</t>
  </si>
  <si>
    <t>В соответствии с ГОСТ 28196-89.
 Краска водно-дисперсионная Текс "Универсал" Универсальная колеровочная паста Эксперт Коло. Колорант (пигметная паста) Jobi. Пропитка для защиты древесины "Пинотекс Классик".</t>
  </si>
  <si>
    <t>Проведение запроса котировок.</t>
  </si>
  <si>
    <t>Раздел M
73.11</t>
  </si>
  <si>
    <t>Поставка рекламно-информационных материалов, элементов оформления и навигации.</t>
  </si>
  <si>
    <t>1. Работы и услуги по Оформлению должны отвечать требованиям Заказчика и российского законодательства по качеству:
• без дефектов, нарушающих целостность, прочность и внешний вид Оформления;
• без внешних видимых загрязнений (грязь, краска, остатки декорирующих элементов и т.п.);
• не должны иметь следов с нарушением декоративного слоя (краски);
все составляющие элементы (механизмы, приборы, оборудование, комплектующие и т.д. при наличии) должны находиться в работоспособном состоянии.</t>
  </si>
  <si>
    <t xml:space="preserve">Gard 3000 шлагбаум на проезд 3.5 метра высокоинтенсивный 0,9 сек. Тумба шлагбаума правая с приводом и блоком управления. Класс защиты IP54. Цвет RAL 2004. Стрела прямоугольная алюминиевая 3 м. Наклейки светоотражающие на стрелу (24шт.). Накладки резиновые на стрелу 4м. В заводской упаковке, ТР ТС 004/2011
Gard 3000 шлагбаум на проезд 2,75 метра высокоинтенсивный 0,9 сек. Тумба шлагбаума правая с приводом и блоком управления. Класс защиты IP54. Цвет RAL 2004. Стрела прямоугольная алюминиевая 3 м. Наклейки светоотражающие на стрелу (24шт.). Накладки резиновые на стрелу 4м. В заводской упаковке, ТР ТС 004/2011
Видеорегистратор LTV RTM-160 00, 16-канальный TVI/AHD/CVBS/IP видеорегистратор, разрешение и скорость записи: 720p: 400 к/c, 1080p: 200 к/c, 16 аудио, 3 вых. На монитор (BNC+VGA+HDMI), 2 HDD диск SATA 3.5» до 6Тб, 2xUSB, Ethernet, питание 12В (DC), крепление в 19» стойку в комплекте. В заводской упаковке.
</t>
  </si>
  <si>
    <t>1. Система периметральной сигнализации: Контроллер сетевой - 14; 2. Система контроля и управления доступом: Контроллер доступа -51; 3.Система охранного телевидения: сервер -16; 4.Локальная вычислительная сеть: оптоволоконное оборудование - 12.</t>
  </si>
  <si>
    <t>Выполнение аварийно-восстановительных работ систем автоматической пожарной сигнализации, системы оповещения и управления эвакуацией, системы автоматического газового (порошкового) пожаротушения, дымоудаления, внутреннего и наружного противопожарного водопровода, первичных средств пожаротушения на объектах защиты: Трасса для проведения шоссейно кольцевых гонок серии "Формула 1", Крытый конькобежный центр "Адлер Арена", Гостиница "Tulipp Inn Omega Sochi", Комплекс административных зданий НАО "Центр Омега".</t>
  </si>
  <si>
    <t>1.Система автоматической пожарной сигнализации; 2.Система оповещения и управления эвакуацией; 3.Система автоматического газового (порошкового) пожаротушения; 4.Система автоматического водяного (спринклерного) пожаротушения; 5.Автоматическая система противодымной вентиляции; 6.Внутренний противопожарный водопровод (Шкафы пожарных кранов, пожарные краны, рукава пожарные, ручные пожарные стволы); 7.Пожарные гидранты; 8.Первичные средства пожаротушения (огнетушители углекислотные, порошковые и воздушно-пенные).</t>
  </si>
  <si>
    <t>Аварийно-восстановительные работы системы автоматической пожарной сигнализации, системы оповещения и управления эвакуацией  на объекте защиты: Гостинично оздоровительный комплекс "Бархатные сезоны".</t>
  </si>
  <si>
    <t>1) Наличие у участников закупки не менее 5 (пяти) сотрудников, обладающих квалификацией: «Монтаж, техническое обслуживание и ремонт систем пожарной и охранно-пожарной сигнализации, систем оповещения и эвакуации при пожаре и их элементов, включая диспетчеризацию и проведение пусконаладочных работ», с предоставлением копий подтверждающих документов (копии удостоверений, копии трудовых книжек, копии дипломов, свидетельств, сертификатов и др.).                                                                                                                    2) Соответствие участников закупки требованиям, устанавливаемым в соответствии с законодательством Российской Федерации к лицам, осуществляющим поставки товаров, выполнение работ, оказание услуг, являющихся предметом закупки, а именно наличие лицензии на осуществление деятельности по монтажу, техническому обслуживанию и ремонту средств обеспечения пожарной безопасности зданий и сооружений.</t>
  </si>
  <si>
    <t xml:space="preserve">ГОСТ Р 50345-2010 / ГОСТ Р 51326.1-99
ГОСТ 7399-97 / ГОСТ 31996-2012
ГОСТ Р 53313-2009
ГОСТ Р 51324.1-2012
ГОСТ IEC 60884-1-2013
ГОСТ 32126.1-2013
ГОСТ Р МЭК 60598-1-2011 / Р 55705-2013
ГОСТ IEC 60238-2012 /ГОСТ IEC 60061-1-2014
ГОСТ IEC 60155-2012
ГОСТ 11516-94
ГОСТ 11516-94
ГОСТ IEC 61243-3-2014
ГОСТ Р МЭК 62275-2015 / ГОСТ 17020-78
ГОСТ IEC 60998-2-2-2013
ГОСТ 32395-2013
ГОСТ 31998.1-2012
</t>
  </si>
  <si>
    <t>Выполнение шиномонтажных, балансировочных  работ и ремонта автомобильных шин и колесных автомобильных шин и колесных дисков.</t>
  </si>
  <si>
    <t xml:space="preserve">
Услуги должны быть оказаны в соответствии с требованиями технических норм, требованиями общепринятых стандартов качества, эксплуатационно-техническими и другими нормативными документами, регламентирующими порядок организации выполнения работ и оказания услуг, действующими в Российской Федерации и (или) определяемыми заводами - изготовителями основных изделий автомобилей.
</t>
  </si>
  <si>
    <t>Оказание услуг по сервисному обслуживанию оборудования производства компании "НP".</t>
  </si>
  <si>
    <t>Раздел C.
43.21.10.140</t>
  </si>
  <si>
    <t>Оказание услуг по эксплуатации, техническому обслуживанию и техническому ремонту системы автоматической пожарной сигнализации, системы оповещения и управления эвакуацией, системы автоматического газового (порошкового) пожаротушения, системы автоматического водяного (спринклерного) пожаротушения, автоматической системы противодымной вентиляции, внутреннего противопожарного водопровода и пожарных гидрантов, первичных средств пожаротушения на объектах "Комплекс административных зданий Олимпийского парка" и "Крытый конькобежный центр "Адлер - Арена"</t>
  </si>
  <si>
    <t>1Автоматическая пожарная сигнализация; 2.Система оповещения и управления эвакуацией;  3.Внутренний противопожарный водопровод (Шкафы пожарных кранов, пожарные краны, рукава пожарные, ручные пожарные стволы); 4.Первичные средства пожаротушения (огнетушители углекислотные, порошковые и воздушно-пенные).</t>
  </si>
  <si>
    <t>Оказание услуг по техническому обслуживанию и ремонту автотранспортных средств НАО "Центр "Омега".</t>
  </si>
  <si>
    <t>тонн</t>
  </si>
  <si>
    <t>Оказание услуг по технической поддержке автоматизированной системы управления гостиничным комплексом.</t>
  </si>
  <si>
    <t>ГОСТ Р 51709-2001                                                                          
 ГОСТ 17.2.703-87                                                                                           
 ГОСТ 21393-75</t>
  </si>
  <si>
    <t>1. Оказание услуг по технической поддержке автоматизированной системы управления гостиничным комплексом.</t>
  </si>
  <si>
    <t>Оказание услуг по техническому обслуживанию и ремонту автотранспортного средства НАО "Центр "Омега".</t>
  </si>
  <si>
    <t>Обеспечение бесперебойной работы систем OPERA PMS, Micros Simphony, HRS Back Office, MyFidelio и OPERA Vision гостиничного фонда НАО «Центр «Омега».</t>
  </si>
  <si>
    <t>Март 2019</t>
  </si>
  <si>
    <t>Раздел L.
68.20.2</t>
  </si>
  <si>
    <t>Раздел L.
68.20.12</t>
  </si>
  <si>
    <t>Оказание услуг по размещению материалов и оборудования принадлежащих НАО "Центр "Омега".</t>
  </si>
  <si>
    <t>Площадка на земельном участке расположеная в Краснодарском крае в г.Сочи Адлерский р-он, с.Веселое.</t>
  </si>
  <si>
    <t>уп</t>
  </si>
  <si>
    <t>Поставка фотоаппарата Nikon d810, вспышки и объектива.</t>
  </si>
  <si>
    <t>Вспышка Nikon Speedlight SB-910
Объектив Nikon 24-120mm f|4g ed vr af-s nikkor</t>
  </si>
  <si>
    <t>Раздел J.
62.09</t>
  </si>
  <si>
    <t>Раздел J.
62.09.20.190</t>
  </si>
  <si>
    <t>Предоставление прав на програмное обеспесение "Интерфейс MICROS-ЕГАИС" и оказание услуг по адаптации основных модулей и параметров системы.</t>
  </si>
  <si>
    <t>Интеграция и обеспечение бесперебойной работы програмного комплекса MICROS с автоматизированной системой государственного контроля алкогольной и спиртосодержащей продукции (ЕГАИС).</t>
  </si>
  <si>
    <t>1.Интеграция и обеспечение бесперебойной работы програмного комплекса MICROS с автоматизированной системой государственного контроля алкогольной и спиртосодержащей продукции (ЕГАИС).</t>
  </si>
  <si>
    <t xml:space="preserve">
Раздел N .
81.21.1
</t>
  </si>
  <si>
    <t>Раздел N.
81.21.10.000</t>
  </si>
  <si>
    <t>Выполнение работ по содержанию территорий, находящихся в границах Олимпийского парка в Имеретинской низменности города Сочи, в том числе расположенных и неразрывно связанных с ней объектов, в рамках муниципаоьной программы города Сочи "Постолимпийское использование олимпийских объектов и развитие Имеретинской низменности города-курорта Сочи" по мероприятию "Создание условий для массового отдыха жителей города Сочи на отдельных территориях, находящихся в границах Олимпийского парка в Имеретинской низменности города Сочи".</t>
  </si>
  <si>
    <t>Качество оказываемых услуг должно соответствовать требованиям установленным действующих в Российской Федерации нормативными актами, ГОСТам для данных видов услуг.</t>
  </si>
  <si>
    <t>Раздел C
33.12.29.900</t>
  </si>
  <si>
    <t>При проведении пожароопасных работ на объекте необходимо руководствоваться "Правилами ПБ в РФ". При производстве работ должны использоваться оборудование, машины и механизмы, предназначеные для конкретных условий или допущенныые к применению органами государственного надзора.</t>
  </si>
  <si>
    <t xml:space="preserve">
Раздел C
28.13.13.000</t>
  </si>
  <si>
    <t>Поставка неснижаемого аварийного запаса для ИТП и тепловых сетей.</t>
  </si>
  <si>
    <t>Поставляемый товар должен соответствовать требованиям:
ГОСТ Р 56477-2015
ГОСТ Р МЭК 602204-1-2007
ТР/ТС 020/2011
ГОСТ 12820-80
ГОСТ 7798-70
ГОСТ 17375-2001</t>
  </si>
  <si>
    <t>Май 2018</t>
  </si>
  <si>
    <t>В соответствии с ГОСТ 31981-2013.</t>
  </si>
  <si>
    <t>Раздел G 46.69.5</t>
  </si>
  <si>
    <t>Раздел C. 27.40.15.110
27.40.15.150
27.40.33.000
27.33.13.160
27.12.24.190
27.33.13.140
27.32.13.190
27.33.13.130
27.33.12.000</t>
  </si>
  <si>
    <t>Поставка электроматериалов для ремонта систем электроснабжения Олимпийского парка и Чаши Олимпийского огня.</t>
  </si>
  <si>
    <t>ГОСТ 31948-2012
ГОСТ Р МЭК 62560-2011
ГОСТ Р 55705-2013
ГОСТ Р 56231-2014
ГОСТ Р МЭК 60923-2011
ГОСТ Р МЭК 60904-1-2013
ГОСТ Р 50030.4.1-2012
ГОСТ 31996-2012
ГОСТ 13781.0-86</t>
  </si>
  <si>
    <t>796
796
796
796
796
796
006
796
796</t>
  </si>
  <si>
    <t>шт
шт
шт
шт
шт
шт
м
шт
шт</t>
  </si>
  <si>
    <t>638
70
9
292
22
19
649
32
93</t>
  </si>
  <si>
    <t>Запрсос котировок в электронной форме</t>
  </si>
  <si>
    <t>Раздел G 46.32.1</t>
  </si>
  <si>
    <t>Поставка окорочков и крыльев куриных замороженных для обеспечения деятельногсти кафе, баров, ресторанов гостиничного комплекса НАО "Центр"Омега".</t>
  </si>
  <si>
    <t>ГОСТ 31962-2013 и/или ТУ производителя</t>
  </si>
  <si>
    <t>Раздел M 
73.11.13.000</t>
  </si>
  <si>
    <t>Оказание услуг по изготовлению презентационных видеороликов, подготовке выставочной экспозиции, предоставлению необходимого оборудования и мультимедийного сопровождения.</t>
  </si>
  <si>
    <t>Презентационные видеоролики 4 шт.
Предоставление в аренду ЖК-ПАНЕЛЬ 85 ДЮЙМОВ. Планшет с системой управления. Оформление и сопровождение стенда.</t>
  </si>
  <si>
    <t>46000000000</t>
  </si>
  <si>
    <t>Московская область</t>
  </si>
  <si>
    <t>Выполнение работ по изготовлению рекламно-информационных материалов материалов.</t>
  </si>
  <si>
    <t>Журналы, визитки, наклейки, флешки.</t>
  </si>
  <si>
    <t>Раздел C. 10.12.20.110</t>
  </si>
  <si>
    <t>Раздел A. 
01.13.51
01.13.43.110
01.13.49.110</t>
  </si>
  <si>
    <t>116
116
116</t>
  </si>
  <si>
    <t>кг
кг
кг</t>
  </si>
  <si>
    <t>11 000
2500
1500</t>
  </si>
  <si>
    <t>Изготовление и размещение рекламно-информационных материалов на региональном радиоканале.</t>
  </si>
  <si>
    <t>Раздел M.
73.12.14.000</t>
  </si>
  <si>
    <t>Оказание услуг по погрузке, вывозу и размещению растительных отходов при уходе за газонами, цветниками с территории номерного фонда ГОК "Бархатные сезоны".</t>
  </si>
  <si>
    <t>Раздел G    46.33.1</t>
  </si>
  <si>
    <t>Раздел С 
10.51.52.100
10.51.52.140</t>
  </si>
  <si>
    <t>Поставка кефира и напитка кисломолочного для обеспечения деятельности кафе, баров, ресторанов гостиничного комплекса НАО "Центр "Омега"</t>
  </si>
  <si>
    <t>ТУ производителя
ГОСТ 31454-2012</t>
  </si>
  <si>
    <t>л(дм3)</t>
  </si>
  <si>
    <t>10350,25
8840,00</t>
  </si>
  <si>
    <t>Раздел G   46.69.5</t>
  </si>
  <si>
    <t>Раздел С 
27.40.39.113</t>
  </si>
  <si>
    <t>Поставка светодиодных уличных светильников RSD 100 Кобра для систем наружнего освещения.</t>
  </si>
  <si>
    <t>ГОСТ Р 56231-2014</t>
  </si>
  <si>
    <t>Раздел G   46.31.1</t>
  </si>
  <si>
    <t>Раздел А 
01.13.19.000
01.13.14.000
01.13.12.150
01.13.44.000
01.28.30.110</t>
  </si>
  <si>
    <t>Поставка зелени и салатов для обеспечения деятельности кафе, баров, ресторанов гостиничного комплекса НАО "Центр"Омега".</t>
  </si>
  <si>
    <t>116
116
116
116
116</t>
  </si>
  <si>
    <t>кг
кг
кг
кг
кг</t>
  </si>
  <si>
    <t>665
578
1800
25
25</t>
  </si>
  <si>
    <t>Раздел В. 08.9</t>
  </si>
  <si>
    <t xml:space="preserve">
Раздел В. 08.92.10.113
 </t>
  </si>
  <si>
    <t>Поставка плодородного грунта на территорию Олимпийского парка.</t>
  </si>
  <si>
    <t>Гост 25100-2011</t>
  </si>
  <si>
    <t>м.куб</t>
  </si>
  <si>
    <t>Выполнение работ по комплексному содержанию, техническому обслуживанию объекта"Чаша Олимпийского огня", в рамках муниципальной программы города Сочи "Постолимпийское использование олимпийских объектов и развитие Имеретинской низменности города-курорта Сочи", по мероприятию "Создание условий для массового отдыха жителей города Сочи на отдельных территориях, находящихся в границах Олимпийского парка в Имерертинской низменности города Сочи".</t>
  </si>
  <si>
    <t xml:space="preserve">В соответствии с:
ГОСТ 32856-2014 И/ИЛИ ТР ТС 021/2011
</t>
  </si>
  <si>
    <t>Раздел Е
36.00.1
37.00</t>
  </si>
  <si>
    <t xml:space="preserve">
РазделЕ.
 36.00.2
37.00.11
</t>
  </si>
  <si>
    <t>м.куб
м.куб</t>
  </si>
  <si>
    <t>1423755
1034854</t>
  </si>
  <si>
    <t>03000000000
03000000000</t>
  </si>
  <si>
    <t>Декабрь  2019</t>
  </si>
  <si>
    <t>В соответствии с Федеральным законом "Водоснабжении и водоотведении" от 07.12.2011 №416-ФЗ</t>
  </si>
  <si>
    <t>Поставка молока питьевого для обеспечения деятельности кафе, баров, ресторанов гостиничного комплекса НАО "Центр "Омега".</t>
  </si>
  <si>
    <t>Раздел A.
 01.47.21.000</t>
  </si>
  <si>
    <t>Поставка средств защиты от болезней и вредителей для зеленых насаждений  на территории  Олимпийского парка и номерного фонда НАО "Центр "Омега"</t>
  </si>
  <si>
    <t>ГОСТ 5089-2011
ГОСТ 538-2001
ГОСТ Р 31471-2011
ГОСТ 5088-2005
ГОСТ 5090-2016</t>
  </si>
  <si>
    <t>Поставка удобрений для  зеленых насаждений на территории Олимпийского парка.</t>
  </si>
  <si>
    <t>312</t>
  </si>
  <si>
    <t xml:space="preserve">Апрель 2018 </t>
  </si>
  <si>
    <t>Поставка замков и дверной фурнитуры для ремонта  номерного фонда</t>
  </si>
  <si>
    <t>Оказание услуг по приобретению карт водителя Российской Федерации.</t>
  </si>
  <si>
    <t>Оказание услуг по сопровождению Электронного периодического справочника "Система ГАРАНТ".</t>
  </si>
  <si>
    <t>Еженедельное обновление информации, содержащейся в Электронном периодическом справочнике "Система ГАРАНТ" для 50 (Пятидесяти) пользователей.</t>
  </si>
  <si>
    <t>мес.</t>
  </si>
  <si>
    <t xml:space="preserve">Март  2018 </t>
  </si>
  <si>
    <t>Поставка инструментов для обслуживания систем кондиционирования и вентиляции номерного фонда</t>
  </si>
  <si>
    <t>Комплексное содержание (техническое обслуживание) интегрированных систем связи, устранение неисправностей с целью восстановления функциональных характеристик в рамках выполнения работ по содержанию территорий, находящихся в границах Олимпийского парка в Имеретинской низменности города Сочи, в том числе расположенных и неразрывно связанных с ней объектов, в рамках муниципальной программы города Сочи "Постолимпийское использование олимпийских объектов и развитие Имеретинской низменности города-курорта Сочи", по мероприятию "Создание условий для массового отдыха жителей города Сочи на отдельных территориях, находящихся в границах Олимпийского парка в Имеретинской низменности города Сочи".</t>
  </si>
  <si>
    <t>Работы должны выполнятся в строгом соответствии с действующими федеральными законами, нормативными техническими документами, соответствовать ГОСТам, ТУ для данных видов работ.</t>
  </si>
  <si>
    <t>1. Техническое обслуживание MCCI -151
Техническое обслуживание MCC2-372
Техническое обслуживание телекоммуникационной сети-2294
Ремонтно-восстановительные работы системы связи 45
Восстановление работоспособности MCC-340</t>
  </si>
  <si>
    <t>Закупка специальной одежды, обуви и головных уборов.</t>
  </si>
  <si>
    <t xml:space="preserve">ТР/ТС 017/2011
ТР/ТС 019/2011
ТУ 8572-001-92802641-2012
ТУ 2590-003-51664612-2013
ГОСТ 12.4.280-2014
ГОСТ 12.4.137-2001
ГОСТ 12.4.033-77
ГОСТ Р 12.4.187-97
</t>
  </si>
  <si>
    <t xml:space="preserve">
Раздел G
47.76.1
  </t>
  </si>
  <si>
    <t>Раздел А. 
01.30.10.110</t>
  </si>
  <si>
    <t>Поставка цветочной рассады для посадки (по всем цветникам на территории Олимпийского парка.</t>
  </si>
  <si>
    <t>В соответствии со спецификацией.</t>
  </si>
  <si>
    <t>Оказание услуг по техническому обслуживанию и текущему ремонту охранного видеонаблюдения и наружных сетей связи ГОК "Бархатные сезоны".</t>
  </si>
  <si>
    <t>1. Система охранного видеонаблюдения
2.Наружные сети связи</t>
  </si>
  <si>
    <t xml:space="preserve">
Раздел G
46.52.2</t>
  </si>
  <si>
    <t xml:space="preserve">
Раздел C
26.20.3</t>
  </si>
  <si>
    <t>Поставка оборудования "Siemens" на объект: "Крытый конькобежный центр вместимостью 8 тысяч зрителей. Имеретинская изменность".</t>
  </si>
  <si>
    <t>Раздел A. 01.30</t>
  </si>
  <si>
    <t xml:space="preserve">
Раздел A.
01.30.10.124
 </t>
  </si>
  <si>
    <t xml:space="preserve">Раздел C. 
27.32.13.190
27.33.14.000
27.33.13.130
27.33.13.120
27.33.13.160
</t>
  </si>
  <si>
    <t>Поставка электроматериала для переподключения электрических сетей штаба строительства.</t>
  </si>
  <si>
    <t xml:space="preserve">ГОСТ 9098-78
ГОСТ Р 50345-2010 / ГОСТ Р 51326.1-99
ГОСТ 16214-86
ГОСТ IEC 61210-2011/ 7386-80/ 23469.3-79
</t>
  </si>
  <si>
    <t xml:space="preserve">
006
006
796
796
796
</t>
  </si>
  <si>
    <t xml:space="preserve">
м
м
шт
шт
шт
</t>
  </si>
  <si>
    <t xml:space="preserve">
300
300
8
60
2</t>
  </si>
  <si>
    <t>Раздел G.
46.73.6</t>
  </si>
  <si>
    <t xml:space="preserve">
Раздел C. 
23.70.11.140
 </t>
  </si>
  <si>
    <t>Поставка декоративного щебня на территорию Олимпийского парка.</t>
  </si>
  <si>
    <t>Мраморная крошка мытая фр.10-20 мм. Цвет белый.</t>
  </si>
  <si>
    <t>тонна</t>
  </si>
  <si>
    <t>Поставка рулонного газона на территорию Олипийского парка.</t>
  </si>
  <si>
    <t>Оказание услуг по эксплуатации, техническому обслуживанию и техническому ремонту системы автоматической пожарной сигнализации, системы оповещения и управления эвакуацией, системы автоматического газового (порошкового) пожаротушения, системы автоматического водяного (спринклерного) пожаротушения, автоматической системы противодымной вентиляции, внутреннего противопожарного водопровода и пожарных гидрантов, первичных средств пожаротушения на объектах "Трасса "Формула-1" и гостиница "Tulip Inn Omega Sochi"</t>
  </si>
  <si>
    <t>Поставка растений на территорию Олимпийского парка</t>
  </si>
  <si>
    <t>Оказание услуг по изготовлению рекламных видеороликов для дальнейшего размещения в эфире регионального телеканала.</t>
  </si>
  <si>
    <t xml:space="preserve">География вещания телеканала: город Краснодар и Краснодарский край </t>
  </si>
  <si>
    <t>Оказание услуг по проведению обязательного предварительного медицинского осмотра в соответствии с требованиями Приказа Минздравсоцразвития России от 12.04.2011 N 302н.</t>
  </si>
  <si>
    <t>В соответствии с Федеральным законом от 30.03.1999 №52-ФЗ "О санитарно-эпидемиологическом благополучии населения", Приказом Минздрава от 29.06.2000 №229.</t>
  </si>
  <si>
    <t>чел.</t>
  </si>
  <si>
    <t>Оказание охранных услуг на объекте гостинично-оздоровительного комплекса НАО "Центр "Омега" (участки № 18 "а", 18 "б", 18 "в" ).</t>
  </si>
  <si>
    <t>Оказание охранных услуг на объекте гостинично-оздоровительного комплекса НАО "Центр "Омега" (участок 12 ).</t>
  </si>
  <si>
    <t>Техническое обслуживание и эксплуатации подъёмных механизмов объекта гостиница"Tulip Inn Омега" НАО  "Центр "Омега".</t>
  </si>
  <si>
    <t>Оказание охранных услуг на объекте НАО "Центр"Омега": гостиница "Тюлип Инн Омега Сочи".</t>
  </si>
  <si>
    <t>Поставка светодиодных уличных светильников Диора Unit 100 для систем наружнего освещения.</t>
  </si>
  <si>
    <t>Раздел F
43.33</t>
  </si>
  <si>
    <t>Раздел F
43.33.10</t>
  </si>
  <si>
    <t>Выполнение работ по восстановлению окрасочного покрытия на основе эпоксидной смолы на территории Олимпийского парка.</t>
  </si>
  <si>
    <t>Проведение работ квалифицированным персоналом.</t>
  </si>
  <si>
    <t>кв.м.</t>
  </si>
  <si>
    <t>Раздел G 
47.11.1</t>
  </si>
  <si>
    <t>Поставка продуктов питания для отеля "Тюлип Инн Омега Сочи".</t>
  </si>
  <si>
    <t>В соответствии  ТР ТС 021/2011 и/или ТУ производителя
В соответствии ГОСТ Р 51074-2003</t>
  </si>
  <si>
    <t>кг
кг
кг
кг
кг
кг
кг
кг
кг</t>
  </si>
  <si>
    <t>Раздел G
47.11.1</t>
  </si>
  <si>
    <t>Поставка товаров для производства кондитеоских изделий и продуктов питания для отеля "Тюлип Инн Омега Сочи"</t>
  </si>
  <si>
    <t>В соответствии  ТР ТС 021/2011 и/или ТУ производителя
В соответствии ГОСТ Р 51074-2003
В соответствии с ГОСТ Р 52809-2007
В соответствии с ГОСТ Р 32188-2013</t>
  </si>
  <si>
    <t>519</t>
  </si>
  <si>
    <t>520</t>
  </si>
  <si>
    <t>Оказание услуг по по погрузке, транспортированию и размещению твердых коммунальных и крупногабаритных отходов, относящихся к IV-V классу опасности, образующихся при оказании услуг населению, а также отходов IV-V класса опасности, не относящихся к коммунальным, с Олимпийского парка в Имеретинской низменности</t>
  </si>
  <si>
    <t xml:space="preserve">Раздел С
10.13.14
10.20.13.120
10.72.19.110
10.73.11.190
10.39.25.110
01.11.94.120
10.89.19.290
</t>
  </si>
  <si>
    <t xml:space="preserve">кг
кг
кг
кг
кг
кг
кг
</t>
  </si>
  <si>
    <t xml:space="preserve">210
199
285,50
70
50
45
20
</t>
  </si>
  <si>
    <t>Раздел С
10.82.23.164
10.82.1
10.20.13.122
01.49.21.110
10.61.21
10.51.51.113
10.39.22.130
10.42.10.111
11.06.10.190</t>
  </si>
  <si>
    <t xml:space="preserve">25
39,69
9,50
100
80
200,16
8,00
190
30
</t>
  </si>
  <si>
    <t>Раздел N 82.30</t>
  </si>
  <si>
    <t>Раздел N
82.30.12.000</t>
  </si>
  <si>
    <t>Организация участия в выставке
Услуги по размещению экспозиции</t>
  </si>
  <si>
    <t>г.Москва</t>
  </si>
  <si>
    <t>526</t>
  </si>
  <si>
    <t>Оказание услуг по организации участия и размещению экспозиции НАО "Центр"Омега" на 38-ой выставке-ярмарке "Недвижимость от лидеров".</t>
  </si>
  <si>
    <t xml:space="preserve">
Раздел С
32.99.59.000
23.91.11.150
20.52.10.190
25.71.11.130
20.30.22.220
25.94.11.120
23.64.10.110
20.30.22.120
19.20.29.211
28.24.21.000
25.93.15.120
20.30.11.130
20.30.22.170
25.71.11.110
19.20.29.110
16.21.21.110
20.30.22.110
20.30.12.120</t>
  </si>
  <si>
    <t>шт.
шт.
шт.
шт.
шт.
шт.
шт.
шт.
шт.
шт.
шт.
шт.
шт.
шт.
шт.
шт.
шт.
шт.</t>
  </si>
  <si>
    <t>796
796
796\
796
796
796
796
796
796
796
796
796\
796
796
796
796
796
796</t>
  </si>
  <si>
    <t>910
760
100
50
10
25000
10
55
50
40
15
10
50
10
10
50
240
40</t>
  </si>
  <si>
    <t>Июнь 2018</t>
  </si>
  <si>
    <t>Оказание услуг  погрузке и транспортированию твердых коммунальных отходов, относящихся к IV-V классу опасности образующихся при оказании услуг населению, а также отходов V класса опасности, не относящихся к комунальным с объектов гостинично-оздоровительного комплекса НАО «Центр «Омега».</t>
  </si>
  <si>
    <t>Раздел E.              38.12</t>
  </si>
  <si>
    <t>Раздел E.           
38.12.13.000</t>
  </si>
  <si>
    <t xml:space="preserve">Наличие лицензии на осуществление деятельности  являющейся предметом закупки и договора с полигоном входящим в ГРОРО. </t>
  </si>
  <si>
    <t>Оказание информационных услуг на портале Profi.Travel.</t>
  </si>
  <si>
    <t>ед</t>
  </si>
  <si>
    <t>65401000000</t>
  </si>
  <si>
    <t>г.Екатеринбург</t>
  </si>
  <si>
    <t>Поставка удобрений для зеленых насаждений  на территории Олимпийского парка.</t>
  </si>
  <si>
    <t>778</t>
  </si>
  <si>
    <t>3130</t>
  </si>
  <si>
    <t>Раздел G   
46.32</t>
  </si>
  <si>
    <t>Раздел C.    
10.12.10.110</t>
  </si>
  <si>
    <t>Поставка "Цыпленка бройлера" для организации питания клиентских групп, в рамках заключенных договоров на оказание гостиничных услуг с ИП Лысенко С.А. и ООО "Русский курорт".</t>
  </si>
  <si>
    <t>В соответствии с СТО 22079309-001-2006. ТР-ТС 021/2011, ТР ТС 022/2011, ГОСТ 31962-2013 П.5.21, 5.2.2</t>
  </si>
  <si>
    <t>2700</t>
  </si>
  <si>
    <t>Оказание услуг по оценке недвижимого имущества, относящегося к ГОК, административным зданиям олимпийского парка, ККЦ и экспертизе отчета об оценке.</t>
  </si>
  <si>
    <t>В соответсвии с условиями договора и с заданием на оценку</t>
  </si>
  <si>
    <t>642</t>
  </si>
  <si>
    <t>1. Отчет об оценке
1.Экспертное заключение</t>
  </si>
  <si>
    <t>Оказание консультационных услуг по анализу рынков и величине арендной платы за пользование ГОК.</t>
  </si>
  <si>
    <t>1. Экспертное заключение</t>
  </si>
  <si>
    <t xml:space="preserve">
Раздел I
56.10
  </t>
  </si>
  <si>
    <t>Раздел I. 
56.10.11.120</t>
  </si>
  <si>
    <t>Оказание услуг по организации питания гостей на участках
№ 11,12,14,17 гостинично-оздоровительного комплекса НАО «Центр «Омега».</t>
  </si>
  <si>
    <t xml:space="preserve">Оказание услуг осуществляется в строгом соответствии с нормативной документацией: - Федерального закона от 30.03.1999 N 52-ФЗ «О санитарно-эпидемиологическом благополучии населения»; - Федерального закона от 02.01.2000 N 29-ФЗ «О качестве и безопасности пищевых продуктов»; - Закона РФ от 07.09.1992 N 2300-1 «О защите прав потребителей»; - Постановления Правительства РФ от 15.08.1997 N 1036 «Об утверждении правил оказания услуг общественного питания». Оказание услуг осуществляется при условии строгого соблюдения санитарно-эпидемиологических требований к организации питания. </t>
  </si>
  <si>
    <t>648 083</t>
  </si>
  <si>
    <t>Выполнение работ по ремонту механизированной уборочной техники TENNANT объекта: «Крытый конькобежный центр вместимостью 8 тысяч зрителей, Имеретинская низменность»</t>
  </si>
  <si>
    <t>Изготовление и поставка настенного календаря.</t>
  </si>
  <si>
    <t>3 блока с датами, шпигель Брендирование межблочное пространствоНаличие стандариного численника</t>
  </si>
  <si>
    <t>Май  2018</t>
  </si>
  <si>
    <t>Раздел С.
22.21.2
22.21.29</t>
  </si>
  <si>
    <t>Закупка материалов для обслуживания системы автоматического полива на территории Олимпийского парка.</t>
  </si>
  <si>
    <t xml:space="preserve">ОК-005-93 Аппараты дождевальные ОКП 47-3426, Кабели силовые с медными жилами (ТУ 352-002-85545112-2012), Трубы полиэтиленовые водопроводные (ГОСТ 18599-2001)
</t>
  </si>
  <si>
    <t>796
006</t>
  </si>
  <si>
    <t>шт
М</t>
  </si>
  <si>
    <t>3584
4885</t>
  </si>
  <si>
    <t>Наличие сертификата подтверждающего партнерский статус с ООО "Хьюллет Паккард Энтерпрайз" на 2018 год</t>
  </si>
  <si>
    <t>Раздел С
26.30</t>
  </si>
  <si>
    <t>Раздел С
26.30.11.190</t>
  </si>
  <si>
    <t>Устройство системы "тревожная кнопка" для маломобильных граждан в номерном фонде гостиничного комплекса "Бархатные сезоны".</t>
  </si>
  <si>
    <t>СП 59.13330.1012</t>
  </si>
  <si>
    <t xml:space="preserve">
Раздел N .
81.21.1
</t>
  </si>
  <si>
    <t xml:space="preserve">
Раздел G .
46.46.2
</t>
  </si>
  <si>
    <t>Раздел С.
32.50.21.112</t>
  </si>
  <si>
    <t xml:space="preserve">Ванна водолечебная «Оккервиль» с ПДМ гидро массаж:
450/320 литров,давление 1-5 атм, Аэрофорсунки 16 шт, Гидрофорсунки 16 шт;
7 отверстий , всего 112 отверстий. 220В, 1500/700/150/1000Вт. Класс защиты IP 65. Габариты 2000х850х830мм.
Ванна водолечебная «Оккервиль» бальнеологическая гидромассаж:
450/320 литров,давление 1-5 атм, Аэрофорсунки 16 шт, Гидрофорсунки 16 шт;
7 отверстий , всего 112 отверстий. хромотерапия 220В, 1500/700/150Вт. Класс защиты IP 65. Габариты 2000х850х830мм.
</t>
  </si>
  <si>
    <t xml:space="preserve">Кафедра водолечебная с комплектом душей и экраном Струевой душ "Шарко", Цмркулярный душ "Классика" , Циркулярный детский душ "Классика", Восходящий душ, Дождевой, Экран отбойный с боковыми шторками.
</t>
  </si>
  <si>
    <t>839</t>
  </si>
  <si>
    <t>Поставка и монтаж медицинского оборудования (ванна водолечебная с комплектом душей "Вуокса" и экраном отбойным) для организации водолечебницы отдела медицинского обеспечения дирекции гостинично-оздоровительного комплекса НАО "Центр "Омега".</t>
  </si>
  <si>
    <t>Поставка и монтаж медицинского оборудования (ванна водолечебная "Оккервиль" гидроаэрационная с ПДМ и ванна водолечебная "Оккервиль" гидро-аэрационная с хромотерапией) для организации водолечебницы отдела медицинского обеспечения дирекции гостинично-оздоровительного комплекса НАО "Центр "Омега".</t>
  </si>
  <si>
    <t>Оказание услуг по дератизации и дезинсекции на объектах гостинично оздоровительного комплекса НАО "Центр "Омега".</t>
  </si>
  <si>
    <t>Техническое обслуживание и ремонт оргтехники.</t>
  </si>
  <si>
    <t>Оказание услуг по дератизиции и дизенсекции на территории Олимпийского парка.</t>
  </si>
  <si>
    <t>В соответствии с Гост 12.1.007-76</t>
  </si>
  <si>
    <t>Запрсос котировок в электронной форме.</t>
  </si>
  <si>
    <t>Раздел M.
75.00</t>
  </si>
  <si>
    <t>Раздел M.
75.00.19.000</t>
  </si>
  <si>
    <t>Оказание комплекса услуг по отлову безнадзорных животных на территории гостинично-оздоровительного комплекса НАО "Центр"Омега".</t>
  </si>
  <si>
    <t>В соответствии ФЗ-52 от 30.03.1999г</t>
  </si>
  <si>
    <t>Раздел L 68.20.2</t>
  </si>
  <si>
    <t>Раздел L 
68.20.12.000</t>
  </si>
  <si>
    <t>Аренда нестационарных торговых объектов (сборно-разборных конструкций (павильонов))</t>
  </si>
  <si>
    <t>Аренда двух павильонов для организации услуг проката для постояльцев гостинично-оздоровительного комплекса:
-площадью 115 кв.м
-площадью 55 кв.м.</t>
  </si>
  <si>
    <t>362</t>
  </si>
  <si>
    <t>12</t>
  </si>
  <si>
    <t>540</t>
  </si>
  <si>
    <t>541</t>
  </si>
  <si>
    <t>543</t>
  </si>
  <si>
    <t>544</t>
  </si>
  <si>
    <t>Раздел С. 
10.11.31.110
10.11.31.140</t>
  </si>
  <si>
    <t>116
116</t>
  </si>
  <si>
    <t>кг
кг</t>
  </si>
  <si>
    <t>9950
2025</t>
  </si>
  <si>
    <t>Поставка продуктов питания "Мясо свежемороженного (говядины)" для обеспечения деятельности кафе,баров,ресторанов гостиничного комплекса НАО "Центр "Омега"</t>
  </si>
  <si>
    <r>
      <t xml:space="preserve">Поставка продуктов питания </t>
    </r>
    <r>
      <rPr>
        <b/>
        <sz val="10"/>
        <color indexed="8"/>
        <rFont val="Times New Roman"/>
        <family val="1"/>
        <charset val="204"/>
      </rPr>
      <t>"Рыбы и морепродуктов"</t>
    </r>
    <r>
      <rPr>
        <sz val="10"/>
        <color indexed="8"/>
        <rFont val="Times New Roman"/>
        <family val="1"/>
        <charset val="204"/>
      </rPr>
      <t xml:space="preserve"> для обеспечения деятельности кафе,баров,ресторанов гостиничного комплекса НАО "Центр "Омега".</t>
    </r>
  </si>
  <si>
    <t>116
116
116
116
116
116
116
116
116</t>
  </si>
  <si>
    <t>ГОСТ Р 50345-2010
ГОСТ Р 51324.2.3-2012
ГОСТ 31819.21-2012
ГОСТ Р 51324.1-2012
ГОСТ IEC 60884-1-2013
ГОСТ 30851.1-2002/ГОСТ 32395-2013
ГОСТ 7399-97/ГОСТ 31996-2012
ГОСТ 13781.0-86/ГОСТ Р МЭК 62275-2015
ГОСТ Р 53313-2009
ГОСТ Р 53313-2009/ГОСТ 16214-86
ГОСТ IEC 60238-2012
ГОСТ 31998.1-2012
ГОСТ 6825-91/ГОСТ Р МЭК 60901-2011
ГОСТ Р МЭК 62560-2011
ГОСТ Р 54364-2011
ГОСТ Р 56231-2014
ГОСТ Р МЭК 61131-1-2016
ГОСТ IEC 61915-2-2016
ГОСТ IEC 60155-2012
ГОСТ 18160-72
ГОСТ 12.4.026-2015</t>
  </si>
  <si>
    <t>Раздел C.
27.12.22.000
27.33.13.160
26.51.63.130
27.33.11.140
27.33.13.110
27.33.11.190
27.32.13.190
27.33.13.130
27.33.12.000
27.40.15.114
27.40.15.150
27.33.13.169
27.33.13.161
26.51.20.130
25.94.11.190
17.29.19.190</t>
  </si>
  <si>
    <t xml:space="preserve">
Раздел G
46.69.5
</t>
  </si>
  <si>
    <t xml:space="preserve">106
5
32
300
320
1680
2020
4000
6100
7100
4
38
1
1
600
1500
</t>
  </si>
  <si>
    <t xml:space="preserve">
шт
шт
шт
шт
шт
м
шт
м
шт
шт
шт
шт
шт
шт
шт
шт
</t>
  </si>
  <si>
    <t xml:space="preserve">
796
796
796
796
796
006
796
006
796
796
796
796
796
796
796
796
</t>
  </si>
  <si>
    <t xml:space="preserve"> В соответствии с :  
ГОСТ 6825-91
ГОСТ Р 53075-2008
ГОСТ 31996-2012
ГОСТ 7006-72
ГОСТ Р 50345-2010
ГОСТ Р 56231-2014
 </t>
  </si>
  <si>
    <t xml:space="preserve">Раздел C.
27.40.15.114
27.32.13.190
27.12.22.000
</t>
  </si>
  <si>
    <t xml:space="preserve">796
006
796
</t>
  </si>
  <si>
    <t xml:space="preserve">шт.
м
шт.
</t>
  </si>
  <si>
    <t xml:space="preserve">75
750
147
</t>
  </si>
  <si>
    <t>Запрос  котировок в электронной форме</t>
  </si>
  <si>
    <t xml:space="preserve">
Раздел A 
01.13.32.000
01.13.33.000
01.13.34.000
01.13.39.110
01.13.39.190
01.13.42.000
01.13.43.110
01.13.49.130
01.13.80.000
</t>
  </si>
  <si>
    <t>6500
900
6600
1150
2930
310
50
810
910</t>
  </si>
  <si>
    <t xml:space="preserve">Раздел G
46.74.1 </t>
  </si>
  <si>
    <t xml:space="preserve">
Раздел С
25.72.13.130 
 </t>
  </si>
  <si>
    <t>Поставка запорной арматуры для ремонта зданий номерного фонда</t>
  </si>
  <si>
    <t>ГОСТ 5089-2011</t>
  </si>
  <si>
    <t>17550
8000
5700</t>
  </si>
  <si>
    <t>Раздел N 
81.21.9</t>
  </si>
  <si>
    <t>Раздел N 
81.21.10.000</t>
  </si>
  <si>
    <t>Оказание услуг по уборке номерного фонда, мест общего пользования и территории 14 участка гостинично-оздоровительного комплекса НАО "Центр "Омега".</t>
  </si>
  <si>
    <t>Соответствие требованиям  52-ФЗ от 30.03.1999 "О санитарно-эпидемиологическом благополучии населения";
ГОСТ Р 51870-2014 «Услуги профессиональной уборки - клининговые Услуги. Общие технические условия».</t>
  </si>
  <si>
    <t>Открытый тенедер в электронной форме</t>
  </si>
  <si>
    <t>Оказание услуг по уборке номерного фонда, мест общего пользования и территории 17 участка гостинично-оздоровительного комплекса НАО "Центр "Омега".</t>
  </si>
  <si>
    <t>Раздел A. 
10.20.13.122
10.20.14.110
10.20.14.120
10.20.23.122
10.20.25.190
10.20.26.112
10.20.31.110
10.20.32.110</t>
  </si>
  <si>
    <t xml:space="preserve">
116
116
116
116
116
116
116
116</t>
  </si>
  <si>
    <t xml:space="preserve">
кг
кг
кг
кг
кг
кг
кг
кг</t>
  </si>
  <si>
    <t xml:space="preserve">
5650
445
8470
910
1345
26,88
35
10</t>
  </si>
  <si>
    <t>Оказание услуг по оценке нематериальных активов, относящихся к Сочи Автодром и экспертизе отчета об оценке</t>
  </si>
  <si>
    <t>В соответствии с условиями договора и с заданием на оценку</t>
  </si>
  <si>
    <t xml:space="preserve">
Раздел С. 
10.84.12.120
10.89.11.113
10.89.11.111
10.89.11.112
10.84.23.120
10.84.12.170
20.59.60.111
10.82.13.000
10.84.12.120
10.84.23.120
10.62.11.110
01.11.94.120
10.84.23.120
20.14.34.231
10.84.12.140
10.51.51.113
10.51.22.113
10.84.12.160
10.84.12.150
10.89.13.130
20.13.43.191
08.93.10.113
10.84.12.110
10.84.23.120
10.39.17.111
10.84.11.000
10.61.33.140
10.84.22.110
10.84.12.180
10.84.11.000
</t>
  </si>
  <si>
    <t xml:space="preserve">
250
220
220
220
15
37
160
300
4600
35
110
37
20
150
6600
5940
400
350
15
115
140
6135
200
15
4500
620
1625
195
860
345</t>
  </si>
  <si>
    <t xml:space="preserve">
116
116
116
116
116
116
116
116
116
116
116
116
116
116
116
116
116
116
116
116
116
116
116
116
116
116
116
116
116
116
</t>
  </si>
  <si>
    <t xml:space="preserve">
кг
кг
кг
кг
кг
кг
кг
кг
кг
кг
кг
кг
кг
кг
кг
кг
кг
кг
кг
кг
кг
кг
кг
кг
кг
кг
кг
кг
кг
кг
</t>
  </si>
  <si>
    <t>Поставка продуктов питания "Бакалея "для обеспечения деятельности кафе,баров,ресторанов гостиничного комплекса НАО "Центр "Омега"</t>
  </si>
  <si>
    <t>Оказание услуг по организации питания гостей на 11 участке гостинично-оздоровительного комплекса НАО «Центр «Омега»</t>
  </si>
  <si>
    <t>Оказание услуг по организации питания гостей на 14 участке гостинично-оздоровительного комплекса НАО «Центр «Омега»</t>
  </si>
  <si>
    <t>Оказание услуг по организации питания гостей на 17 участке гостинично-оздоровительного комплекса НАО «Центр «Омега»</t>
  </si>
  <si>
    <t>Раздел M 71.20.9</t>
  </si>
  <si>
    <t>Раздел M 
71.20.13.110</t>
  </si>
  <si>
    <t>Освидетельствование подъемных механизмов номерного фонда ГОК "Бархатные сезоны" НАО "Центр"Омега".</t>
  </si>
  <si>
    <t>ТР ТС 011-2011 Безопасность лифтов
ТР ТС 010-2011 О безопасности машин и оборудования.</t>
  </si>
  <si>
    <t>Раздел E 
38.21</t>
  </si>
  <si>
    <t>Раздел E 
38.21.22.000</t>
  </si>
  <si>
    <t>Оказание услуг по  погрузке, транспортированию и размещению твердых коммунальных и крупногабаритных отходов, относящихся к IV-V классу опасности, образующихся при оказании услуг населению, а также отходов IV-V класса опасности, не относящихся к коммунальным, с Олимпийского парка в Имеретинской низменности</t>
  </si>
  <si>
    <t>Наличие лицензии на осуществление деятельности являющейся предметом закупки.</t>
  </si>
  <si>
    <t>Раздел N. 
81.2</t>
  </si>
  <si>
    <t>Оказание услуг по очистке фасада объекта:"Крытый конькобежный центр вместимостью 8 тысяч зрителей, Имеретинская низменность".</t>
  </si>
  <si>
    <t>Исполнитель обязан оказывать услуги силами квалифицированного , обученного, подготовленного, экипированного персонала Исполнителя, имеющего все необходимые разрешения и свидетельства.</t>
  </si>
  <si>
    <t>Запрос котировок в электронной форме.</t>
  </si>
  <si>
    <t>Оказание услуг по организации питания гостей на 12 участке
гостинично-оздоровительного комплекса НАО «Центр «Омега».</t>
  </si>
  <si>
    <t>147532</t>
  </si>
  <si>
    <t>Раздел С. 
33.12</t>
  </si>
  <si>
    <t>Раздел С. 
33.12.12</t>
  </si>
  <si>
    <t>Выполнение работ по восстановлению работоспособности динамических гасителей колебания стелы фонтана "Чаша Олимпийского огня".</t>
  </si>
  <si>
    <t>Работы должны выполнятся в строгом соответствии с нормативными техническими документами.</t>
  </si>
  <si>
    <t>Раздел F. 
43.33</t>
  </si>
  <si>
    <t>Раздел F. 
43.33.10</t>
  </si>
  <si>
    <t>Проведение работ квалифицированным персоналом, соблюдение требований СанПиН и др. нормативно правовых актов.</t>
  </si>
  <si>
    <t xml:space="preserve">Раздел G
43.22
 </t>
  </si>
  <si>
    <t>Поставка системы кондиционирования воздуха для серверной здания Командного центра управления (КЦУ).</t>
  </si>
  <si>
    <t>Товар, предполагаемый к поставке, должен быть новый (не бывший в употреблении).</t>
  </si>
  <si>
    <t>Раздел С
13.92.</t>
  </si>
  <si>
    <t>Поставка флагов для обслуживания аллеи флагов на территории Олимпийского парка</t>
  </si>
  <si>
    <t>Согласно технического задания</t>
  </si>
  <si>
    <t>Раздел G. 
43.22.12.190</t>
  </si>
  <si>
    <t>Оказание услуг по эксплуатации, техническому обслуживанию и текущему ремонту системы автоматической пожарной сигнализации, системы оповещения и управления эвакуацией, системы автоматического газового пожаротушения, внутреннего и наружного противопожарного водопровода, первичных средств пожаротушения на объекте "Чаша олимпийского огня".</t>
  </si>
  <si>
    <t>В соответствии с Техническим заданием на выполнение работ.</t>
  </si>
  <si>
    <t>Оказание услуг по эксплуатации, техническому обслуживанию и текущему ремонту системы автоматической пожарной сигнализации, системы оповещения и управления эвакуацией, системы автоматического газового пожаротушения, внутреннего и наружного противопожарного водопровода, первичных средств пожаротушения</t>
  </si>
  <si>
    <t>Раздел С. 
33.14</t>
  </si>
  <si>
    <t>Раздел С. 
33.13.1</t>
  </si>
  <si>
    <t>Оказание комплекса услуг по техническому обслуживанию и текущему ремонту наружних сетей связи и системы охранного видеонаблюдения.</t>
  </si>
  <si>
    <t>В соответствии с Техническим заданием на оказание услуг.</t>
  </si>
  <si>
    <t>1. Система охранного видеонаблюдения
2. Наружные сети связи</t>
  </si>
  <si>
    <t>ГОСТ 24944-81
ГОСТ ISO 2230-2013</t>
  </si>
  <si>
    <t>Поставка колмплектующих для системы полива на территории НАО "Центр "Омега"</t>
  </si>
  <si>
    <t>Качество товара должно соответствовать тнехническим стандартам страны-производителя и требованиям, установленным действующими в Российской Федерации нормативными актами, ГОСТам, ТУ для данных видов товаров</t>
  </si>
  <si>
    <t>Раздел C. 
13.10.62.000
20.41.31.112
20.42.15.145
20.42.16.110
22.22.11.000
22.29.23.120
25.24.23.790
32.91.19.190</t>
  </si>
  <si>
    <t>Поставка гостевых принадлежностей для  комплектования номерного фонда. НАО "Центр"Омега".</t>
  </si>
  <si>
    <t xml:space="preserve">Состав приобретаемых товаров:
Швейный набор
Мыло
Гель для душа
Шампунь
Гигиенические пакеты. Материал ПНД. 
Пакет для прачечной с надписями.
Открывалка для бутылок.
Рожок для обуви.
Держатель для гигиенических пакетов.
Щетка для одежды
</t>
  </si>
  <si>
    <t xml:space="preserve">
796
796
796
796
796
796
796
796
</t>
  </si>
  <si>
    <t xml:space="preserve">
шт
шт
шт
шт.
шт.
шт.
шт.
шт.
</t>
  </si>
  <si>
    <r>
      <t xml:space="preserve">
</t>
    </r>
    <r>
      <rPr>
        <sz val="11"/>
        <color theme="1"/>
        <rFont val="Times New Roman"/>
        <family val="1"/>
        <charset val="204"/>
      </rPr>
      <t>17000
671000
918500
828000
316270
2000
2000
1000</t>
    </r>
  </si>
  <si>
    <t xml:space="preserve">                                                                                                                              М.П.</t>
  </si>
  <si>
    <t>Раздел C. 
13.10.62.000
20.41.31.112
20.42.15.145
20.42.16.110
22.22.11.000
22.29.23.120
32.91.19.190</t>
  </si>
  <si>
    <r>
      <t xml:space="preserve">
</t>
    </r>
    <r>
      <rPr>
        <sz val="11"/>
        <color theme="1"/>
        <rFont val="Times New Roman"/>
        <family val="1"/>
        <charset val="204"/>
      </rPr>
      <t>17000
671000
918500
828000
316270
2000
1000</t>
    </r>
  </si>
  <si>
    <t>Работы по поверке и калибровке средств измерений</t>
  </si>
  <si>
    <t>контейнер 1.1м3 - 230 шт.                контейнер 8м3 - 15 шт</t>
  </si>
  <si>
    <t xml:space="preserve">
Раздел C.
11.05.10.110
11.05.10.120
11.05.10.160
</t>
  </si>
  <si>
    <t>180
2777
975</t>
  </si>
  <si>
    <t>В соответствии 
ГОСТ 31711-2012.
ТР ТС 021/2011
ТУ 9184-033-70449753-2014</t>
  </si>
  <si>
    <t xml:space="preserve">
шт
шт
шт
</t>
  </si>
  <si>
    <t>31.04.2018</t>
  </si>
  <si>
    <t>Поставка ЗИП для обслуживания слаботочных систем.</t>
  </si>
  <si>
    <t>Раздел J 
58.29</t>
  </si>
  <si>
    <t>Раздел J 
58.29.29.000</t>
  </si>
  <si>
    <t>Предоставление услуг по установке дополнительных информационных разделов/офисных экземпляров, совместимых с ранее приобретенными и принадлежащими Заказчику офисными эекземплярами информационной справочной системы "Техэксперт" (далее-ИСС), услуг по сопровождению информационных разделов, совместимые с принадлежащими Заказчику офисными экземплярами ИСС и подключению (предоставлению) он-лайн доступа по сети Интернет к актуальным на день обращения экземплярам ИСС, размещенным на портале Исполнителя.</t>
  </si>
  <si>
    <t>Модернизация ИСС "Техэкспрет"</t>
  </si>
  <si>
    <t xml:space="preserve">1) Наличие у организации, оказывающей услуги, лицензии на право осуществлять деятельность по сбору, транспортированию, обработке, утилизации, обезвреживанию, размещению отходов I - IV классов опасности (Федеральный закон от 24.06.1998 N 89-ФЗ "Об отходах производства и потребления").
 2).  Прием Исполнителем в собственность всех объемов перевозимых отходов Заказчика с момента погрузки на спец. транспорт Исполнителя. Самостоятельное внесение Исполнителем платы за негативное воздействие на окружающую среду отходов потребления и производства, принятых от Заказчика. 3)Наличие подтверждающего документа о возможности осуществления деятельности на территории заказчика (письменное уведомление в Росприроднадзор).  </t>
  </si>
  <si>
    <t xml:space="preserve">Апрель  2018 </t>
  </si>
  <si>
    <t>Оказание услуг по  погрузке, транспортированию и размещению твердых коммунальных  отходов, относящихся к IV-V классу опасности, образующихся при оказании услуг населению, а также отходов V класса опасности, не относящихся к коммунальным, с оюъектов гостинично-оздоровительного комплекса НАО "Центр "Омега".</t>
  </si>
  <si>
    <t>Раздел C. 
10.12.20.110
10.12.40.121</t>
  </si>
  <si>
    <t>25350
700</t>
  </si>
  <si>
    <t xml:space="preserve">Раздел C. 
29.32.30.260
29.32.30.269
</t>
  </si>
  <si>
    <t>Поставка расходных материалов для обслуживания систем кондиционирования и вентиляции номерного фонда</t>
  </si>
  <si>
    <t>Качество товара должно соответствовать техническим стандартам страны производителя и требованиям установленным действующим законодательством РФ.</t>
  </si>
  <si>
    <t>796
796</t>
  </si>
  <si>
    <t>шт
шт</t>
  </si>
  <si>
    <t>2000
1000</t>
  </si>
  <si>
    <t>Поставка запасных агрегатов для индивидуальных тепловых пунктов.</t>
  </si>
  <si>
    <t>Поставка оборудования AERMEC для  систем кондиционирования объектов п.14 Программы строительства Олимпийских объектов и развития г.Сочи.</t>
  </si>
  <si>
    <t xml:space="preserve">Май  2018 </t>
  </si>
  <si>
    <t>Раздел G 46.49.49</t>
  </si>
  <si>
    <t xml:space="preserve">Раздел C. 
16.29.12.000
17.12.60.111
17.22.11.140
17.22.13.192
20.42.18.190
22.22.13.000
24.42.25.000
22.29.23.110
</t>
  </si>
  <si>
    <t>Поставка расходных и одноразовых средств для обеспечения деятельности точек общественного питания НАО "Центр"Омега".</t>
  </si>
  <si>
    <t xml:space="preserve">
778
736
776
796
778
796
796
778</t>
  </si>
  <si>
    <t xml:space="preserve">
упак
рул
упак
шт
упак
шт
шт
упак</t>
  </si>
  <si>
    <t xml:space="preserve">
20
400
7
12000
31
21260
430
100</t>
  </si>
  <si>
    <t>Раздел С 
10.51.40.121
10.51.40.131
10.51.40.161
10.51.40.179</t>
  </si>
  <si>
    <t>116
116
116
116</t>
  </si>
  <si>
    <t>7460
4030
205
1220</t>
  </si>
  <si>
    <t xml:space="preserve">167
23,40
</t>
  </si>
  <si>
    <t>Оказание услуг по техническому обслуживанию и эксплуатации подъемных механизмов гостинично-оздоровительного комплекса "Бархотные сезоны" НАО "Центр"Омега" (участки 11,11А,11Б,11В).</t>
  </si>
  <si>
    <t>Оказание услуг по техническому обслуживанию и эксплуатации подъемных механизмов гостинично-оздоровительного комплекса "Бархотные сезоны" НАО "Центр"Омега" (участки 12,18Б,18В).</t>
  </si>
  <si>
    <t>Техническое обслуживание и эксплуатация подъемных механизмов гостинично-оздоровительного комплекса "Бархатные сезоны" (платформ подъемных для инвалидов) НАО "Центр"Омега".</t>
  </si>
  <si>
    <t>Оказание услуг по техническому обслуживанию и эксплуатации подъемных механизмов объектов Крытый конькобежный центр "Адлер-Арена"и пункт 14 Программы:"Объекты Олимпийского парка, за исключением объектов, предусмотренных пунктами 8-13 и 20 настоящей Программы (проектные изыскательские работы, строительство)" НАО "Центр"Омега".</t>
  </si>
  <si>
    <t>Оказание услуг по техническому обслуживанию и эксплуатации подъемных механизмов гостинично-оздоровительного комплекса "Бархотные сезоны" НАО "Центр"Омега" (участки 14,17).</t>
  </si>
  <si>
    <t>е</t>
  </si>
  <si>
    <t>Раздел J: 
61.90.10.160</t>
  </si>
  <si>
    <t>Аренда радиооборудования.</t>
  </si>
  <si>
    <t>Обеспечение бесперебойной связью стандарта TETRA.</t>
  </si>
  <si>
    <t>493 319, 26</t>
  </si>
  <si>
    <t xml:space="preserve">
Раздел J: 
61.90
</t>
  </si>
  <si>
    <t>Оказание услуг по по погрузке и транспортированию  твердых коммунальных отходов, относящихся к IV-V классу опасности, образующихся при оказании услуг населению, а также отходов V класса опасности, не относящихся к коммунальным, с объекта "Крытый конькобежный центр вместимостью 8 тысяч зрителей, Имеритинская низменность".</t>
  </si>
  <si>
    <t>Раздел G. 46.43.1</t>
  </si>
  <si>
    <t>Раздел С. 27.51.24.110</t>
  </si>
  <si>
    <t>Поставка чайников электрических для номерного фонда</t>
  </si>
  <si>
    <t xml:space="preserve">ГОСТ 7400-81и/или ТР ТС 004/2011
Объем не менее 1,2 л и не более 1.8 л.
Защита от включения без воды.
Контроллер Strix или Otter.
Автоматическое отключение.
Фильтр от накипи
Защита от выкипания
Электровилка тип F CEE 7/4 (Schuko 16A/250 B, с заземлением) ГОСТ 7396.1-89 - тип С2 или тип E/F CEE 7/7 16A250 B, с заземлением, ГОСТ 7396.1-89 - тип с4
</t>
  </si>
  <si>
    <t xml:space="preserve">Раздел С.
01.11.75
10.61.33.111
10.61.32.113
10.61.31.110
10.73.11.110
10.61.11.000
10.61.32.116
10.61.11.000
01.11.71
</t>
  </si>
  <si>
    <t xml:space="preserve">
В соответствии с:
ГОСТ 6201-68
ГОСТ 21149-93
ГОСТ Р 55290-2012
ГОСТ 7022-97
ГОСТ 31743-2012
ТУ производителя
ГОСТ 572-60
ГОСТ 6292-93
</t>
  </si>
  <si>
    <t>1700
2520
4780
4780
8495
12050
1080
15
410</t>
  </si>
  <si>
    <t>Раздел J
 61.20.4</t>
  </si>
  <si>
    <t>Предоставление прав на программное обеспечение и оказание услуг по технической поддержке.</t>
  </si>
  <si>
    <t>Обеспечение  функционирования системы контроля (СКУД) в номерной фонд на территории 18 участка.</t>
  </si>
  <si>
    <t>Раздел G
45.40.1</t>
  </si>
  <si>
    <t>Раздел C
30.91.13.114</t>
  </si>
  <si>
    <t>Соответствует требованиям ГОСТ Р 51900-2002</t>
  </si>
  <si>
    <t>Оказание услуг по оценке движимого и недвижимого имущества, расположенного по адресу: г.Сочи, Адлерский р-н, ул.Воскресенская , 14 (литер 1 на участке 11) и экспертизе отчета об оценке.</t>
  </si>
  <si>
    <t>876</t>
  </si>
  <si>
    <t>Оказание услуг по организации питания сотрудников органов внутренних дел Российской Федерации, направленных в служебную командировку в целях организации охраны общественного порядка и обеспечения общественной безопасности, в период подготовки и проведения чемпионата мира по футболу FIFA 2018 года в городе Сочи.</t>
  </si>
  <si>
    <t xml:space="preserve">
522 372 
</t>
  </si>
  <si>
    <t>Комплектность поставки:
Носимая радиостанция
стандарта TETRA в коплекте с многосекционной зарядкой и гарнитурой открытого типа</t>
  </si>
  <si>
    <t>Закупка Эвкалиптов на территорию Олимпийского парка.</t>
  </si>
  <si>
    <t>Раздел G
46.34.1</t>
  </si>
  <si>
    <t>Раздел С
11.07.11.110</t>
  </si>
  <si>
    <t>Поставка столовой минеральной воды для обеспечения деятельности кафе, баров, ресторанов гостиничного комплекса НАО "Центр"Омега".</t>
  </si>
  <si>
    <t>Соответствие ГОСТ 32220-2013 или ТУ производителя, СанПиН 2.3.2.1078-01</t>
  </si>
  <si>
    <t>Оказание работ/услуг, осуществляемых ФБУЗ «Центр Гигиены и эпидемиологии» в рамках своих полномочий  для точек общественного питания НАО «Центр «Омега».</t>
  </si>
  <si>
    <t>Раздел F.
43.29</t>
  </si>
  <si>
    <t>Раздел F.  
43.29.19.130</t>
  </si>
  <si>
    <t>Раздел С.           
32.40.20.132
32.40.39.192
32.99.53.130</t>
  </si>
  <si>
    <t xml:space="preserve"> Поставка оборудования для детской комнаты</t>
  </si>
  <si>
    <t>Соответствие ГОСТ 25779-90 и/или ТР ТС 008/2011.
Высота – 120 см.
Высота рабочей поверхности с рамкой от 50 до 65 см 
Две стороны – Белая: лаковое покрытие, чернная - для письма мелом.
Тип установки-напольный.
Материал основы- дерево.</t>
  </si>
  <si>
    <t>Оказание услуг по оценке движимого имущества  Сочи Автодром и экспертизе отчета об оценке.</t>
  </si>
  <si>
    <t xml:space="preserve">
Раздел A. 
01.13.12.150
01.13.14.000
01.13.19.000
01.28.30.110
01.13.44.000</t>
  </si>
  <si>
    <t>2840
335
3360
10
10</t>
  </si>
  <si>
    <t xml:space="preserve">
Раздел A.
01.24.23.000
01.24.25.000
01.24.26.000
01.24.27.000
</t>
  </si>
  <si>
    <t>1250
500
2200
3150</t>
  </si>
  <si>
    <t>Поставка безалкогольных напитков и воды для обеспечения деятельности кафе, баров. Ресторанов гостиничного комплекса НАО "Центр"Омега".</t>
  </si>
  <si>
    <t xml:space="preserve">ТУ  производителя
СанПиН 2.3.2.1078-01
СанПиН 2.3.2.1078-02
СанПиН 2.3.2.1078-03
СанПиН 2.3.2.1078-04
</t>
  </si>
  <si>
    <t>796
796
796
796
796
796
796
796</t>
  </si>
  <si>
    <t xml:space="preserve">
шт
шт
шт
шт
шт
шт
шт
шт
</t>
  </si>
  <si>
    <t>564
48
516
72
144
540
468
2460</t>
  </si>
  <si>
    <t>Оказание услуг по проведению предварительного (при поступлении на работу) медицинского осмотра лиц, поступающих на работу с вредными и (или) опасными производственными факторами или на работу при выполнении которой проводятся обязательные предварительные медицинской осмотры (обследования).</t>
  </si>
  <si>
    <t>Раздел С
33.14</t>
  </si>
  <si>
    <t xml:space="preserve">
Раздел C.
33.12.29.000</t>
  </si>
  <si>
    <t>Выполнение работ по техническому обслуживанию блочно-контейнерной электростанции БКАЭС 1P1650E3 на базе дизельного двигателя Perkins 4012-46TAG2A/</t>
  </si>
  <si>
    <t>В соответствии 
СТО 702384424.27.100.056-2009
ГОСТ Р 53987-2010 (ИСО 8528-1:2005)</t>
  </si>
  <si>
    <t>31.06.2018</t>
  </si>
  <si>
    <t>Раздел G.              46.74</t>
  </si>
  <si>
    <t>Раздел C.           
28.14.13.130
28.14.20.000</t>
  </si>
  <si>
    <t>Поставка сантехнического оборудования и материалов для ремонта систем водоснабжения и канализирования номерного фонда.</t>
  </si>
  <si>
    <t>018
796</t>
  </si>
  <si>
    <t>пог.м.
шт</t>
  </si>
  <si>
    <t>874
1</t>
  </si>
  <si>
    <t>Раздел N
81.21.9</t>
  </si>
  <si>
    <t>Раздел N
81.21.10.000</t>
  </si>
  <si>
    <t xml:space="preserve">
Раздел A.
01.21.11.000
01.22.12.000
01.22.19.000
01.23.12.000
01.23.13.000
01.24.10.000
01.24.21.000
01.25.11.000
</t>
  </si>
  <si>
    <t>1000
4800
270
980
5450
5560
2590
370</t>
  </si>
  <si>
    <t xml:space="preserve">   Раздел C. 
  10.32.11
 10.32.12
10.32.14
10.32.16
10.32.19.110
10.32.17.110
10.32.21.110
11.07.19.140
</t>
  </si>
  <si>
    <t>6435
3530
7884
160
1079,50</t>
  </si>
  <si>
    <t>Раздел C
10.39.16.000
10.39.17.190
10.39.18.110
10.39.18.120 
10.39.25.120</t>
  </si>
  <si>
    <t>Раздел Р
85.42.9</t>
  </si>
  <si>
    <t>Раздел Р. 
85.42.19.100</t>
  </si>
  <si>
    <t>Оказание услуг по уборке номерного фонда и мест общего пользования 17 участка (корпусов №№7,8,9,10,15,16,17) гостинично-оздоровительного комплекса НАО "Центр"Омега".</t>
  </si>
  <si>
    <t>Оказание услуг по уборке номерного фонда и мест общего пользования 17 участка (корпуса №18) гостинично-оздоровительного комплекса НАО "Центр"Омега".</t>
  </si>
  <si>
    <t>Оказание услуг по уборке  номерного фонда, мест общего пользования и территории 14 участка  гостинично-оздоровительного комплекса НАО "Центр"Омега".</t>
  </si>
  <si>
    <t xml:space="preserve">Изготовление и монтаж металлоконструкций (пристенная пергола) для организации уличного кафе "Акватория". </t>
  </si>
  <si>
    <t>Оказание услуг по оценке движимого и недвижимого имущества, расположенного по адресам: г.Сочи, Адлерский р-он, бульвар Надежд, дома №6 и №8 (секции 34,35) и экспертизе отчетов об оценке.</t>
  </si>
  <si>
    <t>2 отчета об оценке, 2 экспертных заключения</t>
  </si>
  <si>
    <t>Выполнение работ по изготовлению полиграфической продукции для нужд гостинично-оздоровительного комплекса НАО "Центр"Омега".</t>
  </si>
  <si>
    <t>Формат А5, цветность обложки 4+0, цветность внутреннего блока 4+4.</t>
  </si>
  <si>
    <t>Раздел G
46.44.1</t>
  </si>
  <si>
    <t xml:space="preserve">Раздел C.
22.29.23.110
23.13.12.120
23.13.13.112
23.41.11.110
25.71.11.110
25.71.14.110
25.99.12.112
</t>
  </si>
  <si>
    <t>786
6798
367
5207
352
1287
374</t>
  </si>
  <si>
    <t>Изготовление и монтаж навигационных материалов, внешнего оформления контрольно-пропускных пунктов (КПП) для нужд гостинично-оздоровительного комплекса НАО "Центр"Омега".</t>
  </si>
  <si>
    <t xml:space="preserve">Раздел C. 
14.12.11.120
14.12.30.110
15.20.32.122
15.20.32.123
14.12.30.150
</t>
  </si>
  <si>
    <t>Поставка средств индивидуальной защиты (СИЗ), специальной одежды, специальной обуви для отдела энергоснабжения и электротехнической лаборатории
НАО «Центр «Омега»</t>
  </si>
  <si>
    <t>839
796
715
715
715</t>
  </si>
  <si>
    <t xml:space="preserve">
компл
шт
пар
пар
пар
</t>
  </si>
  <si>
    <t>37
37
37
7
360</t>
  </si>
  <si>
    <t>Раздел C.  
13.20.20.119
13.92.29.120
14.19.32.120
17.12.14.160
17.22.11.110
17.22.11.130
17.22.11.140
20.41.31.130
20.41.32.119
20.41.32.125
22.19.60.114
22.21.30.120
22.22.11.000
22.29.10.110
22.29.10.120
22.29.23.120
32.91.19.190</t>
  </si>
  <si>
    <t>Поставка  расходных, моющих и чистящих средств для обеспечения деятельности  кафе,барах,ресторанах гостиничного комплекса НАО "Центр "Омега".</t>
  </si>
  <si>
    <t xml:space="preserve">шт
шт
шт
шт
шт
шт
шт
шт
шт
шт
шт
шт
шт
шт
шт
шт
шт
</t>
  </si>
  <si>
    <t xml:space="preserve">
796
796
796
796
796
796
796
796
796
796
796
796
796
796
796
796
796
</t>
  </si>
  <si>
    <t>80
2230
500
1598
10 000
1204
1250
430
111
200
140
2091
10
6868
100
135
1300</t>
  </si>
  <si>
    <t>Оказание услуг по проведению обязательного аудита бухгалтерской (финансовой) отчетности НАО «Центр «Омега» за 2018,2019,2020 год.</t>
  </si>
  <si>
    <t>Раздел G
46.37</t>
  </si>
  <si>
    <t>Раздел С. 
10.83.11.120</t>
  </si>
  <si>
    <t>Поставка кофе для обеспечения деятельности кафе, баров, ресторанов гостиничного комплекса НАО "Центр" Омега".</t>
  </si>
  <si>
    <t>В соответствии с ГОСТ 32775-2014</t>
  </si>
  <si>
    <t>Раздел С. 
10.89.13.110</t>
  </si>
  <si>
    <t>Поставка дрожжей для  кондитерского производства гостиничного комплекса НАО "Центр" Омега".</t>
  </si>
  <si>
    <t>ТР/ТС 021/2011, ТР/ТС 022/2011</t>
  </si>
  <si>
    <t>Поставка настенных электрических котлов "PROTERM-Скат 28 KR-13"</t>
  </si>
  <si>
    <t>Раздел C. 
13.10.62.000
20.41.31.112
20.42.15.145
20.42.16.110
22.22.11.000
22.29.23.120
32.91.19.190
32.99.11.190</t>
  </si>
  <si>
    <t>Поставка гостевых принадлежностей для комплектования номерного фонда НАО "Центр"Омега".</t>
  </si>
  <si>
    <t>В соответствии с:
ГОСТ 28546-2002
ГОСТ 31696-2012
ТР ТС 009/2011</t>
  </si>
  <si>
    <t>17000
671000
919000
828000
316270
2000
1000
118000</t>
  </si>
  <si>
    <t>Раздел G 
46.44.2</t>
  </si>
  <si>
    <t xml:space="preserve">
Раздел C. 
20.13.43.119
20.20.14.000
20.41.31.130
20.41.32.111
20.41.32.113
20.41.32.119
20.41.32.121
20.41.43.120
20.41.44.190
</t>
  </si>
  <si>
    <t>Поставка моющих, чистящих средств для обеспечения чистоты производственных цехов, рабочих мест на мойках столовой посуды, кухонного оборудования и поддержания санитарно-гигиенических требований в  кафе,барах,ресторанах гостиничного комплекса НАО "Центр"Омега".</t>
  </si>
  <si>
    <t>В соответствии с:
ГОСТ 25644-96
ТУ-производителя</t>
  </si>
  <si>
    <t xml:space="preserve">118
82
496
140
226
427
16
110
54
</t>
  </si>
  <si>
    <t xml:space="preserve">Раздел G 
46.32.2
</t>
  </si>
  <si>
    <t xml:space="preserve">
Раздел C. 
10.13.14.112
10.13.14.113</t>
  </si>
  <si>
    <t>Поставка продуктов питания товарной группы Мясные изделия (сосиски, сардельки) для обеспечения деятельности кафе, баров, ресторанов гостиничного комплекса НАО "Центр"Омега".</t>
  </si>
  <si>
    <t>В соответствии с 
ГОСТ Р 52196-2011
ТУ9213-003-51355905-08
тр тс 034/2013, ТР ТС 029/2012</t>
  </si>
  <si>
    <t>166
166</t>
  </si>
  <si>
    <t>9190
9450</t>
  </si>
  <si>
    <t xml:space="preserve">
Раздел G 
46.75
</t>
  </si>
  <si>
    <t xml:space="preserve">
Раздел C.
20.15 
</t>
  </si>
  <si>
    <t>Поставка удобрений для земельных насаждений на территории Олимпийского парка.</t>
  </si>
  <si>
    <t>В соответствии 
ГОСТ Р5120-99</t>
  </si>
  <si>
    <t>Поставка удобрений "Биогумус" для зеленых насаждений на территории Олимпийского парка.</t>
  </si>
  <si>
    <t xml:space="preserve">
Раздел L 
68.3</t>
  </si>
  <si>
    <t xml:space="preserve">
Раздел L
68.20.1</t>
  </si>
  <si>
    <t>Аренда земельного участка, находящегося в федеральной собственности. (23:49:0402061:3009).</t>
  </si>
  <si>
    <t xml:space="preserve">В соответествии с  136-ФЗ от 25 октября 2001 г. </t>
  </si>
  <si>
    <t>Аренда земельного участка, находящегося в федеральной собственности. (23:49:0402061:3013),</t>
  </si>
  <si>
    <t>Аренда земельного участка, находящегося в федеральной собственности. (23:49:0402061:3012)</t>
  </si>
  <si>
    <t>Аренда земельного участка, находящегося в федеральной собственности. (23:49:0402061:3011).</t>
  </si>
  <si>
    <t>Аренда земельного участка, находящегося в федеральной собственности.  (23:49:0402061:3010).</t>
  </si>
  <si>
    <t>Аренда земельного участка, находящегося в федеральной собственности. (23:49:0402061:3029).</t>
  </si>
  <si>
    <t>Аренда земельного участка, находящегося в федеральной собственности. (23:49:0402061:3028).</t>
  </si>
  <si>
    <t>Аренда земельного участка, находящегося в федеральной собственности. 23:49:0402061:3027</t>
  </si>
  <si>
    <t>Аренда земельного участка, находящегося в федеральной собственности. (23:49:0402061:3026).</t>
  </si>
  <si>
    <t>Аренда земельного участка, находящегося в федеральной собственности. (23:49:0402061:3025).</t>
  </si>
  <si>
    <t>Аренда земельного участка, находящегося в федеральной собственности. (23:49:0402061:3018).</t>
  </si>
  <si>
    <t>Аренда земельного участка, находящегося в федеральной собственности. (23:49:0402061:3005).</t>
  </si>
  <si>
    <t>Аренда земельного участка, находящегося в федеральной собственности. (23:49:0402061:3032).</t>
  </si>
  <si>
    <t>Аренда земельного участка, находящегося в федеральной собственности. (23:49:0402061:3033).</t>
  </si>
  <si>
    <t>Аренда земельного участка, находящегося в федеральной собственности. (23:49:0402061:3036)</t>
  </si>
  <si>
    <t>Аренда земельного участка, находящегося в федеральной собственности. (23:49:0402061:3037)</t>
  </si>
  <si>
    <t>Аренда земельного участка, находящегося в федеральной собственности. (23:49:0402061:3039)</t>
  </si>
  <si>
    <t>Аренда земельного участка, находящегося в федеральной собственности.  23:49:0402061:3017</t>
  </si>
  <si>
    <t>Аренда земельного участка, находящегося в федеральной собственности. (23:49:0402061:3024)</t>
  </si>
  <si>
    <t>Аренда земельного участка, находящегося в федеральной собственности. (23:49:0402061:3016)</t>
  </si>
  <si>
    <t>Аренда земельного участка, находящегося в федеральной собственности. (23:49:0402061:3023)</t>
  </si>
  <si>
    <t>Аренда земельного участка, находящегося в федеральной собственности. (23:49:0402061:3022)</t>
  </si>
  <si>
    <t>Аренда земельного участка, находящегося в федеральной собственности. (23:49:0402061:3021)</t>
  </si>
  <si>
    <t>Аренда земельного участка, находящегося в федеральной собственности.  (23:49:0402061:3008)</t>
  </si>
  <si>
    <t>Аренда земельного участка, находящегося в федеральной собственности. (23:49:0402061:3015)</t>
  </si>
  <si>
    <t>Аренда земельного участка, находящегося в федеральной собственности. (23:49:0402061:3014)</t>
  </si>
  <si>
    <t>Оказание услуг по оценке движимого и недвижимого имущества, относящегося к кварталам №№ 11, 11А, 11Б, 11В, 12 ГОК, а также к административным зданиям олимпийского парка и экспертизе отчетов об оценке.</t>
  </si>
  <si>
    <t xml:space="preserve">1 отчет об оценке, 1 экспертное заключение </t>
  </si>
  <si>
    <t>166
166
166</t>
  </si>
  <si>
    <t>3680
1760
5165</t>
  </si>
  <si>
    <t xml:space="preserve">
Раздел С. 
10.13.14.111
10.13.14.129
10.13.14.422
</t>
  </si>
  <si>
    <t>Раздел C
20.16.56.190</t>
  </si>
  <si>
    <t>MasterInject 1330 Пакер инъекционный</t>
  </si>
  <si>
    <t>Поставка скутера для организации работы на территории НАО "Центр"Омега".</t>
  </si>
  <si>
    <t>600
200
600</t>
  </si>
  <si>
    <t xml:space="preserve">Поставка колбасных изделий и мясных деликатесов для обеспечения деятельности кафе,баров,ресторанов гостиничного комплекса НАО "Центр "Омега". </t>
  </si>
  <si>
    <t xml:space="preserve">
Раздел A
10.13.14.413
10.13.14.611
10.13.14.612
</t>
  </si>
  <si>
    <t xml:space="preserve">В соответствии с: 
ГОСТ Р 52196-2011 ГОСТ Р 55455-2013 ГОСТ 31790-2012 </t>
  </si>
  <si>
    <t>Раздел C
22.29.23.110</t>
  </si>
  <si>
    <t>Поставка стаканов одноразовых.</t>
  </si>
  <si>
    <t>Поставка безалкогольных напитков  для обеспечения деятельности кафе, баров. Ресторанов гостиничного комплекса НАО "Центр"Омега".</t>
  </si>
  <si>
    <t xml:space="preserve">
   Раздел C. 
10.31.14.000
10.39.23.000
</t>
  </si>
  <si>
    <t>Поставка чипсов и орехов для обеспечению кафе, баров, ресторанов НАО "Центр"Омега".</t>
  </si>
  <si>
    <t xml:space="preserve">Соответствие ТР ТС 021/2011, ТР ТС 029/2012. Чипсы Лейз (Lay,ы) в ассортименте Фасовка масса нетто 40 грамм
Соответствии ТР ТС 021/2011 Арахис соленый Фасовка масса нетто 30 грамм
Фисташки в скорлупе масса нетто не менее 28 грамм и не более 40 грамм
</t>
  </si>
  <si>
    <t xml:space="preserve">
796
796
</t>
  </si>
  <si>
    <t>600
1300</t>
  </si>
  <si>
    <t>Раздел G 46.73.6</t>
  </si>
  <si>
    <t xml:space="preserve">
   Раздел C. 
32.99.59.000</t>
  </si>
  <si>
    <t>Закупка строительных материалов для ремонта комплекса административных зданий Олимпийского парка.</t>
  </si>
  <si>
    <t>Раздел G.
46.33.3</t>
  </si>
  <si>
    <t xml:space="preserve">
Раздел C.
10.51.30.111
</t>
  </si>
  <si>
    <t>Поставка масла сливочного 82,5% для изготовления кондитерских изделий.</t>
  </si>
  <si>
    <t xml:space="preserve">
В соответствии с:
ГОСТ 32261-2013</t>
  </si>
  <si>
    <t>Раздел G.
47.52.6</t>
  </si>
  <si>
    <t>Поставка комплектующих для ручного полива на территории НАО "Центр"Омега".</t>
  </si>
  <si>
    <t>Раздел A. 
01.47.21.000</t>
  </si>
  <si>
    <r>
      <t xml:space="preserve">Поставка  яйца куриного </t>
    </r>
    <r>
      <rPr>
        <sz val="10"/>
        <color indexed="8"/>
        <rFont val="Times New Roman"/>
        <family val="1"/>
        <charset val="204"/>
      </rPr>
      <t>для обеспечения деятельности кафе,баров,ресторанов гостиничного комплекса НАО "Центр "Омега"</t>
    </r>
  </si>
  <si>
    <t>В соответствии ГОСТ Р 31654-2012.</t>
  </si>
  <si>
    <t>Раздел F. 43.34.1</t>
  </si>
  <si>
    <t>Раздел F. 
43.34.10.110</t>
  </si>
  <si>
    <t>Оказание услуг по художественной росписи стен в гостевых зонах гостинично-оздоровительного комплекса НАО "Центр" Омега".</t>
  </si>
  <si>
    <t xml:space="preserve">Заполняемость рисунком не менее 80%  площади поверхности стен в соответствии с примерами работ для создания дизайн-концепции в технике "Акварельный скетч" </t>
  </si>
  <si>
    <t>Поставка оборудования фирмы "Danfoss" для индивидуальных тепловых пунктов.</t>
  </si>
  <si>
    <t>Раздел R 93.29.9</t>
  </si>
  <si>
    <t>Раздел R 
93.29.29.000</t>
  </si>
  <si>
    <t>Оказание анимационных услуг командой аниматоров.</t>
  </si>
  <si>
    <t>Организация работы команды аниматоров с 09.06.2018 - 30.09.2018.</t>
  </si>
  <si>
    <t>Раздел C. 
10.83.13.110
10.83.13.120</t>
  </si>
  <si>
    <r>
      <t xml:space="preserve">Поставка </t>
    </r>
    <r>
      <rPr>
        <b/>
        <sz val="10"/>
        <color indexed="8"/>
        <rFont val="Times New Roman"/>
        <family val="1"/>
        <charset val="204"/>
      </rPr>
      <t>чая  черного и зеленого</t>
    </r>
    <r>
      <rPr>
        <sz val="10"/>
        <color indexed="8"/>
        <rFont val="Times New Roman"/>
        <family val="1"/>
        <charset val="204"/>
      </rPr>
      <t xml:space="preserve">   для обеспечения деятельности кафе,баров,ресторанов гостиничного комплекса НАО "Центр "Омега".</t>
    </r>
  </si>
  <si>
    <t>2470
37955</t>
  </si>
  <si>
    <t xml:space="preserve">
Раздел G
46.74.3
</t>
  </si>
  <si>
    <t xml:space="preserve">Раздел C.
28.25.30.110  </t>
  </si>
  <si>
    <t>Поставка запасных частей, инструментов, принадлежностей для выполнения ремонтных работ технологического оборудования</t>
  </si>
  <si>
    <t>Оборудование заводов изготовителей: Animo, BECKERS, Berto s, Bras Brema, Carrier, Crypsi, DIHR, Electrolux, Enofrigo, FIMAR, Gastrorag, Grindmaster, Kitchen AID, Lanox, Menumaster, Nuova, Simonelli, OKSI, POLAIR, RATIONAL ,Rivacold, ROBOT, COUPE, SANTOS, SIRMAN, Skycold, Tefcold, THERMO KING, VEMA, Zanoll,i Дерби, Камик, Чуваш Торг Техника.</t>
  </si>
  <si>
    <t>Поставка средств защиты от болезней и вредителей для зеленых насаждений  на территории  Олимпийского парка.</t>
  </si>
  <si>
    <t xml:space="preserve">Июль 2018 </t>
  </si>
  <si>
    <t xml:space="preserve">83
</t>
  </si>
  <si>
    <t xml:space="preserve">
796
</t>
  </si>
  <si>
    <t xml:space="preserve">Оказание услуг по техническому гарантийному обслуживанию контрольно-кассовой техники (ККТ) </t>
  </si>
  <si>
    <t>Гарантийное обслуживание контрольно-кассовой техники НАО "Центр "Омега"в соответствии с требованиями Федерального закона от 22.05.2003 г. № 54-ФЗ «О применении контрольно-кассовой техники при осуществлении наличных денежных расчётов и (или) расчётов с использованием электронных средств платежей», в том числе замена ФН, подключение к ОФД, перерегистрация в ИФНС, снятие с учета  и постановка на учет в ИФНС.</t>
  </si>
  <si>
    <t>Запрос котировок</t>
  </si>
  <si>
    <t>Предоставление Лицензиату права на использование программы для ЭВМ "Контур.Отель" на условиях простой (неисключительной) лицензии в объеме, установленном в выбранном Лицензиатом тарифном плане и оказание услуг технической поддержки в виде абонентского обслуживания</t>
  </si>
  <si>
    <t>Право использования программы для ЭВМ «Контур.ОТЕЛЬ» сроком действия 12 мес.(более 500 номеров - 3 АРМ; от 201 до 350 номеров - 1 АРМ)</t>
  </si>
  <si>
    <t xml:space="preserve">Оказание охранных услуг на объекте гостинично-оздоровительного комплекса НАО «Центр «Омега»
 ( участок 12)
</t>
  </si>
  <si>
    <t>Право на использование обновлений ПК "ГРАНД-Смета", версия "Prof"/"Флеш" на одно рабочее место в течение 12 месяцев. Право на использование обнавленной базы данных "ГЭСН-2017, ФЕР-2017" в течении года, на одно рабочее место.</t>
  </si>
  <si>
    <t xml:space="preserve">
Раздел O
84.25.1</t>
  </si>
  <si>
    <t xml:space="preserve">
Раздел O
84.25.11.120</t>
  </si>
  <si>
    <t>Оказание услуг в области пожарной безопасности в работе комиссии по опробованию системы пожарной сигнализации, оповещения и управления эвакуацией людей при пожаре в соответствии с требованиями СП 3.13130.2009, СП 5.13130.2009, НПБ 88-2001*, п.11.7 РД 78.145-93 на объекте «Трасса для проведения шоссейно-кольцевых автомобильных гонок серии «Формула-1» в Имеретинской низменности и объекты инфраструктуры, обеспечивающие ее функционирование (проектные и изыскательские работы, строительство)».</t>
  </si>
  <si>
    <t xml:space="preserve">1) Соответствие участников закупки требованиям, устанавливаемым в соответствии с законодательством Российской Федерации к лицам, осуществляющим поставки тоавров, выполнение работ, оказание услуг, являющихся предметом закупки
</t>
  </si>
  <si>
    <t>Оказание услуг в области пожарной безопасности, в соответствии с п. 2.4 Устава – проведение испытаний веществ и материалов, изделий, оборудования и конструкций на пожарную безопасность, по проведению испытаний (опробования) систем противопожарной защиты - испытания автоматической установки (системы) водяного пожаротушения на работоспособность и интенсивность орошения в соответствии с таблицей 5.1 свода правил 5.13130.2009 «Системы противопожарной защиты. Установки пожарной сигнализации и пожаротушения автоматические» на объекте «Трасса для проведения шоссейно-кольцевых автомобильных гонок серии «Формула-1» в Имеретинской низменности и объекты инфраструктуры, обеспечивающие ее функционирование (проектные и изыскательские работы, строительство)».</t>
  </si>
  <si>
    <t>Оказание услуг в области пожарной безопасности по проведению испытания (опробования) систем противопожарной защиты по п.4.1.1, СП 10.13130.2009. «Системы противопожарной защиты. Внутренний противопожарный водопровод. Требования пожарной безопасности» и «Методика испытаний внутреннего противопожарного водопровода», разработанной ФГУ ВНИИПО МЧС России, Москва-2005г  на объекте «Трасса для проведения шоссейно-кольцевых автомобильных гонок серии «Формула-1» в Имеретинской низменности и объекты инфраструктуры, обеспечивающие ее функционирование (проектные и изыскательские работы, строительство)».</t>
  </si>
  <si>
    <t>Раздел G 46.34.2</t>
  </si>
  <si>
    <t xml:space="preserve">Соответствие 
ГОСТ Р 12712-2013
ГОСТ 31732-2014
ТР ТС 021/2011
ТР ТС 022/2011
</t>
  </si>
  <si>
    <t>796
796
796
796
796
796
796
796
796
796
796
796
796
796
796
796
796</t>
  </si>
  <si>
    <t>474
297
42
399
54
33
5
93
24
12
12
192
54
12
36
1
48</t>
  </si>
  <si>
    <r>
      <t xml:space="preserve">Поставка  </t>
    </r>
    <r>
      <rPr>
        <b/>
        <sz val="10"/>
        <color theme="1"/>
        <rFont val="Times New Roman"/>
        <family val="1"/>
        <charset val="204"/>
      </rPr>
      <t xml:space="preserve">Муки пшеничной высшего сорта </t>
    </r>
    <r>
      <rPr>
        <sz val="10"/>
        <color theme="1"/>
        <rFont val="Times New Roman"/>
        <family val="1"/>
        <charset val="204"/>
      </rPr>
      <t>для обеспечения деятельности кафе,баров,ресторанов гостиничного комплекса НАО "Центр "Омега".</t>
    </r>
  </si>
  <si>
    <r>
      <t xml:space="preserve">Поставка  </t>
    </r>
    <r>
      <rPr>
        <b/>
        <sz val="10"/>
        <color theme="1"/>
        <rFont val="Times New Roman"/>
        <family val="1"/>
        <charset val="204"/>
      </rPr>
      <t xml:space="preserve">алкогольной продукции для обеспечения деятельности </t>
    </r>
    <r>
      <rPr>
        <sz val="10"/>
        <color theme="1"/>
        <rFont val="Times New Roman"/>
        <family val="1"/>
        <charset val="204"/>
      </rPr>
      <t xml:space="preserve"> баров и ресторанов гостиничного комплекса НАО "Центр "Омега".</t>
    </r>
  </si>
  <si>
    <r>
      <t xml:space="preserve">Поставка  </t>
    </r>
    <r>
      <rPr>
        <b/>
        <sz val="10"/>
        <color theme="1"/>
        <rFont val="Times New Roman"/>
        <family val="1"/>
        <charset val="204"/>
      </rPr>
      <t xml:space="preserve">алкогольной продукции для обеспечения деятельности </t>
    </r>
    <r>
      <rPr>
        <sz val="10"/>
        <color theme="1"/>
        <rFont val="Times New Roman"/>
        <family val="1"/>
        <charset val="204"/>
      </rPr>
      <t xml:space="preserve">  баров и ресторанов гостиничного комплекса НАО "Центр "Омега".</t>
    </r>
  </si>
  <si>
    <t>Раздел C. 
11.01.10.110
11.01.10.140
11.01.10.170
11.01.10.180
11.01.10.190
11.01.10.214
11.01.10.222
11.01.10.224
11.01.10.225
11.02.11.110
11.02.11.113
11.02.11.114
11.02.12.112
11.02.12.113
11.02.12.119
11.02.12.129
11.04.10.110</t>
  </si>
  <si>
    <t>Июль  2018</t>
  </si>
  <si>
    <t>Раздел C. 
10.12.20.110
10.12.40.121
10.13.14.832</t>
  </si>
  <si>
    <t>24500
3800
150</t>
  </si>
  <si>
    <t>Раздел G 47.30.11</t>
  </si>
  <si>
    <t>Раздел C. 19.20.21.100
19.20.21.300</t>
  </si>
  <si>
    <t>Поставка бензина автомобильного и дизельного топлива.</t>
  </si>
  <si>
    <t>112
112</t>
  </si>
  <si>
    <t>литр
литр</t>
  </si>
  <si>
    <t>Невозможно определить</t>
  </si>
  <si>
    <t>Раздел N
80.10</t>
  </si>
  <si>
    <t>Раздел N 80.10.12.000</t>
  </si>
  <si>
    <t>Оказание охранных услуг части нежилого помещения №85 площадью 205 кв.м. расположенном в здании с кадастровым номером 23:49:0402045:1057.</t>
  </si>
  <si>
    <t>Наличие действующей лицензии на осуществление охранной деяиельности выданной в порядке, установленном действующим законодательством Российской Федерации.</t>
  </si>
  <si>
    <t>539</t>
  </si>
  <si>
    <t xml:space="preserve">Раздел R
93.29 </t>
  </si>
  <si>
    <t xml:space="preserve">
Раздел R. 
93.29.29.000
</t>
  </si>
  <si>
    <t>Аренда сценической конструкции с арочной крышей.</t>
  </si>
  <si>
    <t>Сценическая конструкция собранная из стальных конструкций клинового типа Layher с настилом из штатных щитов. Конструкция арочной крыши Prolyte ARC roof, собранная из ферм H30V, допустимая нагрузка на конструкцию не более 2 000 кг.</t>
  </si>
  <si>
    <t>Оказание услуг по оценке прав аренды 33 земельных участков с элементами благоустройства (улучшениями), расположенных в границах квартала 18А и экспертизе отчетов об оценке.</t>
  </si>
  <si>
    <t>Раздел K. 66.19.62</t>
  </si>
  <si>
    <t>Раздел K. 
66.19.99.190</t>
  </si>
  <si>
    <t>Проведение расчетов по операциям, совершенным с использованием банковских карт (эквайринг).</t>
  </si>
  <si>
    <t>Установка и обслуживание терминалов комиссия за операции не более 1,6%.</t>
  </si>
  <si>
    <t xml:space="preserve">Раздел G 
46.69.2 </t>
  </si>
  <si>
    <t xml:space="preserve">
Раздел C. 
28.14.20.000
</t>
  </si>
  <si>
    <t>ГОСТ -32585-2013, ГОСТ -8969-75, ГОСТ-733890</t>
  </si>
  <si>
    <t xml:space="preserve">
Раздел С 
26.4</t>
  </si>
  <si>
    <t xml:space="preserve">
Раздел C. 
26.40.43.120</t>
  </si>
  <si>
    <t>Поставка трансляционного усилителя для системы управления звуком на объекте "Чаша Олимпийского огня".</t>
  </si>
  <si>
    <t>Запрос котировок в электроггой форме</t>
  </si>
  <si>
    <t xml:space="preserve"> Запрос котировок в электронной форме</t>
  </si>
  <si>
    <t>Поставка продуктов питания "Мясо свежемороженого (говядины)" для обеспечения деятельности кафе,баров,ресторанов гостиничного комплекса НАО "Центр "Омега"</t>
  </si>
  <si>
    <t xml:space="preserve">
Раздел С. 
10.11.31.110
10.11.31.140
</t>
  </si>
  <si>
    <t>6250
4300</t>
  </si>
  <si>
    <t xml:space="preserve">Поставка удобрений для газонов и зеленых насаждений  на территории НАО "Центр "Омега" </t>
  </si>
  <si>
    <t>Раздел R
90.01</t>
  </si>
  <si>
    <t>Раздел R
90.02.11.000</t>
  </si>
  <si>
    <t>Аренда конструкций шатров для временной инфраструктуры мероприятия.</t>
  </si>
  <si>
    <t>Арочный шатер 500 квм</t>
  </si>
  <si>
    <t xml:space="preserve">Оказание охранных услуг по охране имущества в период с 30.07.2018 по 15.08.2018 и при проведении мероприятия организованного НАО "Центр"Омега" в период 03.08.2018, 04.08.2018, 10.08.2018, 11.08.2018.
</t>
  </si>
  <si>
    <t>Оказание услуг по предоставлению сцены и сценического оборудования, светотехнического, звукового, экранного и иного оборудования и материалов в период проведения мероприятия.</t>
  </si>
  <si>
    <t>Согласно техническому заданию.</t>
  </si>
  <si>
    <t xml:space="preserve">
шт
шт
шт
шт
шт.
шт.
шт.
шт..</t>
  </si>
  <si>
    <r>
      <t xml:space="preserve">
</t>
    </r>
    <r>
      <rPr>
        <sz val="11"/>
        <color indexed="8"/>
        <rFont val="Times New Roman"/>
        <family val="1"/>
        <charset val="204"/>
      </rPr>
      <t>17000
671000
918500
828000
316270
2000
1000</t>
    </r>
  </si>
  <si>
    <t xml:space="preserve">
Раздел G  
46.49</t>
  </si>
  <si>
    <t xml:space="preserve">
Раздел C. 
32.99.59.000
22.29.23.120 
23.12.13.110
23.12.13.110
25.99.12.110
25.99.12.112
31.09.11.130</t>
  </si>
  <si>
    <t>Поставка аксессуаров для комплектации номерного фонда.</t>
  </si>
  <si>
    <t xml:space="preserve">Держатель д/туал бумаги с крышкой, хром.  Держатель полотенец штанга, хром Карниз алюм., цвет белый (заглуш., крюч.), крепл. стена, без устан.двух., рядный 3 м.         Навесная щетка для унитаза (матовое стекло), хром  Стакан запасной   Крючок мебельный, Мыльница одинарная навесная (прозрачное стекло), хром Мыльница запасная  Полка д/полотенец, хром   Зеркало с обработкой (400*600)+2 крепления для ванной
Занавес для ванной
Материал: полиэстер 100 %. 
Размеры:
- высота: не менее 170 см и не более 200 см
- ширина: не менее 170 см и не более 200 см 
Цвет – белый или оттенки бежевого (непрозрачный, однотонный). 
Плечики пластиковые с крючком Материал: 
- плечики - пластик, 
- крюк - металлический,
Наличие перекладины для брюк и юбок.  
Длина: не менее 440 и не более 450 мм. 
Зеркало с креплением для общественных зон Размеры (высота х ширина): 800 мм х 400 мм, допустимое отклонения размеров до 10%.
Форма: прямоугольная
Зеркальное полотно: 4мм,
Крепление навесное к стене шурупами. 
Полка для полотенец  Материал: сплав нержавеющей стали с цинком.
Цвет: хром. Покрытие: хромоникелевое.
Габариты: Ширина: не менее 590 и не более 655 мм Высота: не менее 120 и не более 230 мм Глубина: не менее 210 и не более 250 мм  
Тип: состоит из 4 направляющих, имеет дополнительную штангу для полотенец.
Крепление к стене шурупами.
</t>
  </si>
  <si>
    <t xml:space="preserve">
796
796
796
796
796
796
796
</t>
  </si>
  <si>
    <t>шт
шт
шт
шт.
шт.
шт.
шт..</t>
  </si>
  <si>
    <t>2597
6232
20
3069
900
1732
5</t>
  </si>
  <si>
    <r>
      <t xml:space="preserve">
Раздел С. 
10.84.12.120
10.89.11.113
10.89.11.111
10.89.11.112
10.84.23.120
10.84.12.170
20.59.60.111
10.82.13.000
10.84.12.120
10.84.23.120
10.62.11.110
01.11.94.120
10.84.23.120
20.14.34.231
10.84.12.140
10.51.51.113
10.51.22.113
10.84.12.160
10.84.12.150
10.89.13.130
20.13.43.191
</t>
    </r>
    <r>
      <rPr>
        <sz val="10"/>
        <rFont val="Times New Roman"/>
        <family val="1"/>
        <charset val="204"/>
      </rPr>
      <t>08.93.10.113</t>
    </r>
    <r>
      <rPr>
        <sz val="10"/>
        <color theme="1"/>
        <rFont val="Times New Roman"/>
        <family val="1"/>
        <charset val="204"/>
      </rPr>
      <t xml:space="preserve">
10.84.12.110
10.84.23.120
10.39.17.111
10.84.11.000
10.61.33.140
10.84.22.110
10.84.12.180
10.84.11.000
</t>
    </r>
  </si>
  <si>
    <t>Оказание услуг по монтажу временных трибун</t>
  </si>
  <si>
    <t xml:space="preserve">Согласно технического задания.
</t>
  </si>
  <si>
    <t xml:space="preserve">
876</t>
  </si>
  <si>
    <t xml:space="preserve">
усл.ед</t>
  </si>
  <si>
    <t>1.В соответствии с техническим заданием.</t>
  </si>
  <si>
    <t xml:space="preserve">Запрос котировок </t>
  </si>
  <si>
    <t>40
10
2902
5230
5483
57
25
718,5</t>
  </si>
  <si>
    <t xml:space="preserve">
кг
кг
кг
кг
кг
кг
кг
кг
</t>
  </si>
  <si>
    <t>166
166
166
166
166
166
166
166</t>
  </si>
  <si>
    <t xml:space="preserve">
Раздел C. 10.20.25.111
10.20.25.113
10.39.16.000
10.39.17.190
10.39.18.110
10.39.18.120
10.39.18.130
10.39.25.120
</t>
  </si>
  <si>
    <t>Раздел C. 
01.25.33.000
01.25.35.000
10.39.25.131
10.39.25.132
10.82.24.110</t>
  </si>
  <si>
    <t>Поставка "Сухофруктов и орехов" для изготовления кондитерских изделий и для обеспечения деятельности кафе,баров,ресторанов гостиничного комплекса НАО "Центр "Омега".</t>
  </si>
  <si>
    <t>Соответствие ГОСТ 31852-2012
ГОСТ 16835-81
ГОСТ 16833-2014
ГОСТ 6882-88
ГОСТ 32896-2014</t>
  </si>
  <si>
    <t>Раздел F 
43.99.7</t>
  </si>
  <si>
    <t>Раздел F
43.99.70.000</t>
  </si>
  <si>
    <t>1. В соответствии с Техническим заданием</t>
  </si>
  <si>
    <t>Согласно Техническому заданию</t>
  </si>
  <si>
    <t>Оказание услуг по маркетинговому сопровождению Мероприятия</t>
  </si>
  <si>
    <t xml:space="preserve">20
10
70
768
1121
</t>
  </si>
  <si>
    <t xml:space="preserve">кг
кг
кг
кг
кг
</t>
  </si>
  <si>
    <t xml:space="preserve">166
166
166
166
166
</t>
  </si>
  <si>
    <t>Оказание услуг по сопровождению мероприятия.</t>
  </si>
  <si>
    <t>Выполнение шиномонтажных, балансировочных  работ и ремонта автомобильных шин и колесных дисков.</t>
  </si>
  <si>
    <r>
      <t xml:space="preserve">Поставка </t>
    </r>
    <r>
      <rPr>
        <b/>
        <sz val="10"/>
        <color indexed="8"/>
        <rFont val="Times New Roman"/>
        <family val="1"/>
        <charset val="204"/>
      </rPr>
      <t>"Чая  черного и зеленого"</t>
    </r>
    <r>
      <rPr>
        <sz val="10"/>
        <color indexed="8"/>
        <rFont val="Times New Roman"/>
        <family val="1"/>
        <charset val="204"/>
      </rPr>
      <t xml:space="preserve">   для обеспечения деятельности кафе,баров,ресторанов гостиничного комплекса НАО "Центр "Омега".</t>
    </r>
  </si>
  <si>
    <t>Раздел I 56.10</t>
  </si>
  <si>
    <t>"Оказание услуг по организации питания  культурного фонда "Алые Паруса" в местах проживания с 15.07.2018 по 01.08.2018гг в точке питания по ул.Диброва дом 6 на участке №14 гостинично-оздоровительного комплекса НАО "Центр"Омега".</t>
  </si>
  <si>
    <t>260
48
224
48
96
24
468
3144</t>
  </si>
  <si>
    <t>Поставка безалкогольных напитков для реализации на коммерческих точках и для обеспечения деятельности кафе, баров, ресторанов гостиничного комплекса НАО "Центр"Омега".</t>
  </si>
  <si>
    <t xml:space="preserve">Поставка безалкогольных напитков для обеспечения деятельности кафе, баров. Ресторанов гостиничного комплекса НАО "Центр"Омега". </t>
  </si>
  <si>
    <t>Оказание услуг по уборке номерного фонда и мест общего пользования
17 участка гостинично-оздоровительного комплекса НАО "Центр "Омега" 
на период с 22.07.18 по 13.08.18</t>
  </si>
  <si>
    <t>Оказание услуг по оценке движимого и недвижимого имущества, относящегося к кварталу № 12 ГОК, а также к административным зданиям олимпийского парка и экспертизе отчетов об оценке</t>
  </si>
  <si>
    <t>Оказание услуг по оценке движимого и недвижимого имущества, относящегося к кварталам №№ 11, 11А, 11Б, 11В ГОК и экспертизе отчетов об оценке</t>
  </si>
  <si>
    <t>Оказание услуг по размещению рекламы Заказчика в региональном печатном издании.</t>
  </si>
  <si>
    <t>Формат А3, полноцвет.</t>
  </si>
  <si>
    <t>Раздел С. 
01.11.71
01.11.75
10.61.11.000
10.61.31.111
10.61.31.119
10.61.32.113
10.61.32.114
10.61.32.116
10.61.33.111
10.73.11.110</t>
  </si>
  <si>
    <t>1500
500
8010
1350
700
2350
900
900
1350
5950</t>
  </si>
  <si>
    <t>Услуги по изготовлению полиграфической продукции</t>
  </si>
  <si>
    <t xml:space="preserve">
ТР ТС 021 (022)/2011
ГОСТ Р 51574-2000
ГОСТ 54678-2011
ГОСТ Р 52791-2007 
ГОСТ 31688-2012
ГОСТ 50365-92 
ГОСТ Р 53876-2010 
ГОСТ 108-2010 
ГОСТ32097-2013 и
СТО 56887222-023-2015 
ГОСТ 32063-2013 
ГОСТ 31761-2012
ТР ТС 021 (022)/2011
ГОСТ 29050-91 
ГОСТ 29053-91 
ГОСТ 17594-81 ГОСТ 29049-91 ГОСТ29047-91 
ГОСТ 2156-76
ГОСТ 908-2004
ТР ТС 021 (022)/2011
</t>
  </si>
  <si>
    <t xml:space="preserve"> Раздел G  46.37</t>
  </si>
  <si>
    <t xml:space="preserve">
Раздел С. 
10.84.12.120
10.84.23.170
10.89.11.112
10.89.11.113
10.89.11.111
10.89.11.114
10.84.23.120
10.84.12.170
10.84.12.160
20.59.60.111
20.53.10.120
10.84.12.120
10.84.23.120
10.62.11.111
10.62.11.112
01.11.94.120
10.84.11.000
10.84.23.120
20.14.34.231
10.84.12.140
10.51.51.113
10.51.22.113
10.61.33.140
10.84.22.120
10.39.22.120
10.84.22.120
01.28.11.000
10.84.22.110
10.84.12.150
10.81.13.150
</t>
  </si>
  <si>
    <t xml:space="preserve">480
15
220
220
220
21
5
35
230
100
5
1500
10
200
60
40
25
20
164
3500
3500
200
61
205
100,17
100
216
216
30
30
</t>
  </si>
  <si>
    <t>Оказание услуг  по погрузке и транспортированию твердых коммунальных отходов, относящихся к IV-V классу опасности образующихся при оказании услуг населению, а также отходов V класса опасности, не относящихся к комунальным с объекта "Крытый конькобежный центр вместимостью 8 тысяч зрителей, Имеретинская низменность".</t>
  </si>
  <si>
    <t>куб.м.</t>
  </si>
  <si>
    <t>Раздел G
46.34.1
46.34.2</t>
  </si>
  <si>
    <t>Раздел С
11.07.11.121
11.07.11.122</t>
  </si>
  <si>
    <t>Поставка питьевой воды для обеспечения деятельности кафе, баров, ресторанов и номерного фонда гостиничного комплекса НАО "Центр"Омега".</t>
  </si>
  <si>
    <t>Соответствие ТР/ТС 021/2011, ТР/ТС 022/2011, ТР/ТС 029/2012</t>
  </si>
  <si>
    <t>шт.
шт.</t>
  </si>
  <si>
    <t>50700
20300</t>
  </si>
  <si>
    <t>10
760
100
50
10
25000
10
55
50
40
15
10
50
10
10
50
240
40</t>
  </si>
  <si>
    <t xml:space="preserve">
Раздел С
10.39.17.190
10.82.1
01.28.11.000
10.39.25.110
10.51.40.111
10.61.33.115
10.31.11.000
10.13.14
11.07.19.190</t>
  </si>
  <si>
    <t>Поставка продуктов питания (бекона, пасты ореховой, сыра и др.) для организации питания клингтских групп в рамках заключенных договоров с ООО "КХЛ" (в период проведения мероприятия "Кубок мира по хоккею среди молодежных клубных команд 2018 года" с  10 по 31 августа 2018 г.) с ООО "ТравелМед" и с ИП Колесник А.К. (в период проведения мероприятия "Международный конкурс молодых исполнителей популярной музыки "Новая волна 2018" с 14 июня по 28 октября 2018г.).</t>
  </si>
  <si>
    <t>В соответствии с ГОСТ Р 53958-2010, ТР ТС 021/2011</t>
  </si>
  <si>
    <t>39,78
119,70
5
10
24
76,50
260
220
230</t>
  </si>
  <si>
    <t xml:space="preserve">
Раздел I
56.10</t>
  </si>
  <si>
    <t xml:space="preserve">
Раздел I
56.10.11.120</t>
  </si>
  <si>
    <t>Оказание услуг по организации птания в формате комплексное меню с 25.05.2018 по 31.10.2018гг. На участке №11 гостинично оздоровительного комплекса НАО "Центр"Омега".</t>
  </si>
  <si>
    <t>Раздел G
46.32.1</t>
  </si>
  <si>
    <t xml:space="preserve">
Раздел С
10.11.31.110</t>
  </si>
  <si>
    <t>Поставка продуктов питания (говядины замороженной) для организации питания клингтских групп в рамках заключенных договоров с ООО "КХЛ" (в период проведения мероприятия "Кубок мира по хоккею среди молодежных клубных команд 2018 года" с  10 по 31 августа 2018 г.) с ООО "ТравелМед" и с ИП Колесник А.К. (в период проведения мероприятия "Международный конкурс молодых исполнителей популярной музыки "Новая волна 2018" с 14 июня по 28 октября 2018г.).</t>
  </si>
  <si>
    <t>В соответствии с ГОСТ 31962-2013</t>
  </si>
  <si>
    <t xml:space="preserve">
Раздел С
10.12.20.110</t>
  </si>
  <si>
    <t>Поставка продуктов питания (цыпленка бройлера) для организации питания клингтских групп в рамках заключенных договоров с ООО "КХЛ" (в период проведения мероприятия "Кубок мира по хоккею среди молодежных клубных команд 2018 года" с  10 по 31 августа 2018 г.) с ООО "ТравелМед" и с ИП Колесник А.К. (в период проведения мероприятия "Международный конкурс молодых исполнителей популярной музыки "Новая волна 2018" с 14 июня по 28 октября 2018г.).</t>
  </si>
  <si>
    <t xml:space="preserve">
Раздел С. 
10.11.31.110
10.11.31.140
10.12.20.110
10.12.40.121
</t>
  </si>
  <si>
    <t>В соответствии:
ГОСТ Р 31797-2012,  СанПиН 2.3.2.1078-01.
ГОСТ Р 54366-2011,  СанПиН 2.3.2.1078-01.
ГОСТ Р 31797-2012,  СанПиН 2.3.2.1078-01.
ГОСТ Р 54366-2011,  СанПиН 2.3.2.1078-01.
ГОСТ Р 31797-2012,  СанПиН 2.3.2.1078-01.
ГОСТ Р 31797-2012,  СанПиН 2.3.2.1078-01.</t>
  </si>
  <si>
    <t>278,48
407,06
2473,12
408,30</t>
  </si>
  <si>
    <t>Поставка  "Мяса свежемороженого (говядины, мяса птицы) и субпродуктов мясных  для обеспечения деятельности кафе, баров, ресторанов гостинично - оздоровительного комплекса НАО"Центр"Омега"</t>
  </si>
  <si>
    <t>160
70
96
36
1
200
130
2450
770
98
250
850
1050
950
250</t>
  </si>
  <si>
    <t xml:space="preserve">
Раздел C. 
27.12.22.000
26.51.63.130
27.11.42.000
27.33.13.160
27.33.13.169
27.33.13.110
27.33.11.140
27.32.13.190
27.40.2
27.33.12.000
27.40.15.114
27.40.15.150
27.40.42
23.19.2
</t>
  </si>
  <si>
    <t xml:space="preserve">шт
шт
шт
шт
шт
шт
шт
м
шт
шт
шт
шт
шт
шт
шт
</t>
  </si>
  <si>
    <t xml:space="preserve">796
796
796
796
796
796
796
006
796
796
796
796
796
796
796
</t>
  </si>
  <si>
    <t>Раздел G
46.38.29</t>
  </si>
  <si>
    <t>10
50
330
84
364
40
310
30
10
140
105
20
40
70
45
55,20
230
2
40</t>
  </si>
  <si>
    <t xml:space="preserve">
ТР ТС 021/2001
ГОСТ 31451-2013</t>
  </si>
  <si>
    <t>Сентябрь 2018</t>
  </si>
  <si>
    <t xml:space="preserve">
Раздел G.
46.49.33</t>
  </si>
  <si>
    <t>Раздел C. 
01.11.99.120
01.25.31.000
01.49.21.110
10.39.22.110
10.39.22.130
10.42.10.142
10.51.12.122
10.61.23.000
10.62.11.110
10.72.19.140
10.81.12.110
10.82.13.000
10.82.21.120
10.82.22.119
10.82.23.110
10.82.23.290
10.84.23.120
10.89.13.130
10.89.15.110</t>
  </si>
  <si>
    <t xml:space="preserve">Раздел C . 
13.10.85.110
13.92.29.120
17.12.14.160
17.21.13.000
17.23.12.110
17.23.13.110
17.23.13.130
17.23.13.191
17.23.13.192
17.23.13.195
20.52.10.190
20.59.30.190
20.59.59.000
22.19.73.120
22.21.42.120
22.29.21.000
22.29.25.000
25.99.23.000
25.99.29.190
32.99.13.123
32.99.16.120
32.99.53.130
</t>
  </si>
  <si>
    <t xml:space="preserve">
796
778
778
796
778
796
796
796
796
796
796
796
796
796
736
796
796
778
796
778
796
796</t>
  </si>
  <si>
    <t>шт
упак
упак
шт
упак
шт
шт
шт
шт
шт
шт
шт
шт
шт
рулон
шт
шт
упак
шт
шт
шт
шт</t>
  </si>
  <si>
    <t>60
189
387
381
157
480
4530
3393
1718
278
1427
163
574
869
40
1347
9851
7929
143
98
150
31</t>
  </si>
  <si>
    <t>3235
755
4325
30
10</t>
  </si>
  <si>
    <t>Раздел С
28.14.20.000</t>
  </si>
  <si>
    <t>Поставка настенных электрических котлов "PROTERM-Скат 28 KR-13.</t>
  </si>
  <si>
    <t>Директива EMC 2004/108/EC, EN 61000-6-1:2007, EN 60730, ТР ТС 010/2011</t>
  </si>
  <si>
    <t>796
\</t>
  </si>
  <si>
    <t>шт.
\</t>
  </si>
  <si>
    <t>Раздел G 47.29</t>
  </si>
  <si>
    <t>В соответствии с ГОСТ Р 53958-2010
ГОСТ Р 54050-2010
ГОСТ Р 31713-2012
ГОСТ Р 55464-2013
ГОСТ Р 53972-2010
ТР ТС 021/2011</t>
  </si>
  <si>
    <t>Раздел C. 10.20.25.111
10.20.25.113
10.39.16.000
10.39.17.190
10.39.18.110
10.39.18.120
10.39.18.130
10.39.25.120</t>
  </si>
  <si>
    <t>40
10
2902
5280
5483
57
25
718,50</t>
  </si>
  <si>
    <t>Поставка продуктов питания (бакалейная и консервированная продукция, куриного филе) для организации питания клингтских групп в рамках заключенных договоров с ООО "КХЛ" (в период проведения мероприятия "Кубок мира по хоккею среди молодежных клубных команд 2018 года" с  10 по 31 августа 2018 г.) с ООО "ТравелМед" и с ИП Колесник А.К. (в период проведения мероприятия "Международный конкурс молодых исполнителей популярной музыки "Новая волна 2018" с 14 июня по 28 октября 2018г.).</t>
  </si>
  <si>
    <t>Раздел С
10.12.20.110
10.39.17.190
10.72.19.111
10.73.11.110</t>
  </si>
  <si>
    <t>ТУ производителя,  ТР ТС 010/2011</t>
  </si>
  <si>
    <t>494
78
70,50
350</t>
  </si>
  <si>
    <t>Оказание услуг по организации питания гостей в рамках проведения мероприятия "Торжественный ужин от имени Банка России" по договору с ООО "Перфектум" 06 сентября 2018 года.</t>
  </si>
  <si>
    <t>Соответствие требованиям Приказа Роспотребнадзора от 20.05.2005 №402</t>
  </si>
  <si>
    <t>Сентябрь  2018</t>
  </si>
  <si>
    <t xml:space="preserve">
Раздел G
46.71</t>
  </si>
  <si>
    <t xml:space="preserve">
Раздел C
20.14.72.000</t>
  </si>
  <si>
    <t>Поставка угля древесного березового для обеспечения кафе, баров, ресторанов гостинично-оздоровительного комплекса НАО "Центр"Омега".</t>
  </si>
  <si>
    <t>Соответствие ГОСТ 7657-84</t>
  </si>
  <si>
    <r>
      <t xml:space="preserve">Поставка </t>
    </r>
    <r>
      <rPr>
        <b/>
        <sz val="10"/>
        <color indexed="8"/>
        <rFont val="Times New Roman"/>
        <family val="1"/>
        <charset val="204"/>
      </rPr>
      <t>свежемороженого мяса</t>
    </r>
    <r>
      <rPr>
        <sz val="10"/>
        <color indexed="8"/>
        <rFont val="Times New Roman"/>
        <family val="1"/>
        <charset val="204"/>
      </rPr>
      <t xml:space="preserve"> свинины для обеспечения деятельности кафе, баров, ресторанов гостинично-оздоровительного комплекса НАО "Центр "Омега".</t>
    </r>
  </si>
  <si>
    <t>Оказание услуг по организации питания участников в  местах проживания в точке питания по ул Фигурная 27 с 17.09.2018г по 23.09.2018г.</t>
  </si>
  <si>
    <t>Услуги по организации питания Гала-ужин в ККЦ "Адлер Арена", ул.Стартовая д.2. 790 человек 22 сентября 2018 года.</t>
  </si>
  <si>
    <t>Оказание услуг по оценке движимого и недвижимого имущества, относящегося к гостинице по адресу: проспект Олимпийский дом 3 и экспертизе отчета об оценке.</t>
  </si>
  <si>
    <t>Приобретение билетов в Паддок клуб на мероприятие.</t>
  </si>
  <si>
    <t>В соответствии с условиями договора.</t>
  </si>
  <si>
    <t>Оказание услуг по усиленной уборке в период проведения чемпионата мира FIA "Формула" в 2018 году.</t>
  </si>
  <si>
    <t xml:space="preserve"> Раздел F  
43.99</t>
  </si>
  <si>
    <r>
      <t xml:space="preserve">
Раздел F. 
43.99.7</t>
    </r>
    <r>
      <rPr>
        <sz val="10"/>
        <color indexed="8"/>
        <rFont val="Times New Roman"/>
        <family val="1"/>
        <charset val="204"/>
      </rPr>
      <t xml:space="preserve">
</t>
    </r>
  </si>
  <si>
    <t>Выполнение работ по устройству временного сооружения (складское помещение типа ангар) на территории ГОК "Бархатные сезоны" участок №17.</t>
  </si>
  <si>
    <t>Работы должны выполняться в строгом соответсвии с нормативными техническими  документами.</t>
  </si>
  <si>
    <t>Раздел G. 
46.69</t>
  </si>
  <si>
    <t>Раздел С. 
28.25.12.190</t>
  </si>
  <si>
    <t>Поставка сплит-систем для номеров гостиничного фонда.</t>
  </si>
  <si>
    <t>Товар предлагаемый к поставке (не бывший в употреблении), должен полностью соответствовать требованиям, изложенным в спецификации и отвечать функциональному назначению.</t>
  </si>
  <si>
    <t>Раздел G
46.73.4</t>
  </si>
  <si>
    <t xml:space="preserve">
Раздел С
20.30.11.120
20.12.21.110
20.30.12.120 
</t>
  </si>
  <si>
    <t>ГОСТ Р 52020-2003
Краска водно-дисперсионная моющаяся Текс «Универсал»
или эквивалент
Универсальная колеровочная паста Эксперт или эквивалент 
Колорант (пигментная паста) Jobi или эквивалент
Пропитка для защиты древесины «Пинотекс Классик» или эквивалент</t>
  </si>
  <si>
    <t>Раздел G  
47.11.1</t>
  </si>
  <si>
    <t xml:space="preserve">Раздел C. 
10.84.12.120
10.84.12.160
10.51.51.113
10.84.11.000
10.81.13.150
10.84.12.190
10.31.11.000
10.13.14
10.39.21.120
10.20.13.122
10.72.19.119
01.49.21.110
</t>
  </si>
  <si>
    <t>Поставка продуктов питания для организации питания клиентских групп в рамках проведения мероприятия: "Международная конференция "МЕТАНАНО-2018" (договор с ООО "МЕТА" от 31.07.2018 №418/1у); Formula 1 ВТБ Гран-При России 2018 (договор с ООО "РЕЛИЗ-Тур") от 21.03.2018 №3568/1у); "Питание участников в местах проживания" и "Торжественный ужин в честь закрытия XIV ЛЕТНЕЙ СПАРТАКИАДЫ" (договор с ООО "Вспорте" от 12.09.2018 №4404/ОП); услуги по организации питания (договор с ООО "Бизнестур" от 18.09.2018 №4413/ОП).</t>
  </si>
  <si>
    <t>В соответствии:
ТР ТС 021/2011
ГОСТ 32896-2014</t>
  </si>
  <si>
    <t>116
116
112
112
112
796
116
116
116
116
116
116</t>
  </si>
  <si>
    <t>кг
кг
л
л
л
шт
кг
кг
кг
кг
кг
кг</t>
  </si>
  <si>
    <t>25,8
10
80,62
5
20
52
235
30
120
64
184,60
2</t>
  </si>
  <si>
    <t>1376
1376
1376</t>
  </si>
  <si>
    <t xml:space="preserve">
Раздел C 
10.39.11.000
10.39.21.120
</t>
  </si>
  <si>
    <t>Поставка продуктов питания товарной группы "Овощи, ягоды замороженные" для  обеспечения деятельности кафе, баров, ресторанов гостиничного комплекса НАО "Центр "Омега".</t>
  </si>
  <si>
    <t>5540
4460</t>
  </si>
  <si>
    <t>Раздел C. 
26.20.15.000</t>
  </si>
  <si>
    <t>Поставка серверного оборудования.</t>
  </si>
  <si>
    <t>Наличие сертификата, подтверждающего партнерский статус с ООО "Хбюлетт Паккард Энтерпрайз" на 2018 год.</t>
  </si>
  <si>
    <t>Оказание услуг по эксплуатации и техническому сопровождению  системы электронного документооборота «СИНКОПА-ДОКУМЕНТ».</t>
  </si>
  <si>
    <t>Поставка средств защиты от болезней и вредителей для зеленых насаждений на территории Олимпийского парка.</t>
  </si>
  <si>
    <t>Раздел A. 
01.13.12.120
01.13.41.110
01.13.43.110
01.13.49.110</t>
  </si>
  <si>
    <t xml:space="preserve">Согласно 
ГОСТ Р 51809-2001
ГОСТ 32284-2013
ГОСТ 34306-2017
ГОСТ 32285-2013
ГОСТ 7176-2017
ТР ТС 021/2011 </t>
  </si>
  <si>
    <t xml:space="preserve">2900
5150
5700
3350
</t>
  </si>
  <si>
    <t>Поставка элементов питания для обеспечения функционирования оборудования номерного фонда и общественных зон гостинично-оздоровительного комплекса НАО "Центр "Омега".</t>
  </si>
  <si>
    <t>1,5 V (LR03 AAA) 1,5 V; 
3 V/B CR2025
1,5 V/B (LR 20/D)
 1,5 V/B;( LR6/AA)</t>
  </si>
  <si>
    <t>Шт. </t>
  </si>
  <si>
    <t>Раздел G 46.36.1</t>
  </si>
  <si>
    <t>Раздел C. 
10.83.12.110</t>
  </si>
  <si>
    <t>Поставка сахара-песка  для обеспечения деятельности кафе,баров,ресторанов гостиничного комплекса НАО "Центр "Омега".</t>
  </si>
  <si>
    <t xml:space="preserve">В соответствии с ГОСТ 32573-2013 </t>
  </si>
  <si>
    <t xml:space="preserve">   Раздел C. 
  10.32.11.120
 10.32.12.120
10.32.14.120
10.32.16.120
10.32.19.110
10.32.21.110
11.07.19.140
</t>
  </si>
  <si>
    <t>Поставка безалкогольных напитков для реализации на коммерческих точках и  для обеспечения деятельности кафе, баров. Ресторанов гостиничного комплекса НАО "Центр"Омега".</t>
  </si>
  <si>
    <t xml:space="preserve">
796
796
796
796
796
796
796
</t>
  </si>
  <si>
    <t xml:space="preserve">
шт
шт
шт
шт
шт
шт
шт
</t>
  </si>
  <si>
    <t>260
1488
224
1488
96
184
3144</t>
  </si>
  <si>
    <t xml:space="preserve">
Раздел A 
01.13.31.000
01.13.32.000
01.13.33.000
01.13.34.000
01.13.39.190
01.13.42.000
01.13.43.110
01.13.49.130
01.13.49.190
01.13.80.000
01.28.19.000
</t>
  </si>
  <si>
    <r>
      <t xml:space="preserve">Поставка продуктов питания товарной группы </t>
    </r>
    <r>
      <rPr>
        <b/>
        <sz val="10"/>
        <color theme="1"/>
        <rFont val="Times New Roman"/>
        <family val="1"/>
        <charset val="204"/>
      </rPr>
      <t>"Овощи свежие"</t>
    </r>
    <r>
      <rPr>
        <sz val="10"/>
        <color theme="1"/>
        <rFont val="Times New Roman"/>
        <family val="1"/>
        <charset val="204"/>
      </rPr>
      <t xml:space="preserve"> для обеспечения деятельности кафе, баров, ресторанов гостиничного комплекса НАО "Центр "Омега".</t>
    </r>
  </si>
  <si>
    <t>Перец стручковый острый, ГОСТ 34269-2017
Огурцы свежие, ГОСТ 1726-85 или ГОСТ 33932-2016 и/или ТР ТС 021/2011.
Баклажаны свежие, ГОСТ 31821-2012 и/или ТР ТС 021/2011.
Томаты свежие,  ГОСТ 34298-2017 "Томаты свежие. Технические условия" и/или ТР ТС 021/2011. 
Томаты свежие "черри",ГОСТ 34298-2017 "Томаты свежие. Технические условия" и/или ТР ТС 021/2011. 
Кабачки свежие,  ГОСТ 31822-2012 и/или ТР ТС 021/2011. 
Тыква свежая,  ГОСТ 7975-2013 "Тыква продовольственная свежая. Технические условия" и/ил ТР ТС 021/2011
Перец сладкий свежий (разноцветный), Перец сладкий свежий зеленый, ГОСТ 34325-2017 "Перец сладкий свежий. Технические условия" и /или ТР ТС 021/2011
Чеснок свежий, ГОСТ Р 55909-2013 и/или ТР ТС 021/2011.
Лук красный,  ГОСТ 34306-2017 "Лук репчатый свежий. Технические условия (с Поправкой)" и/или ТР ТС 021/2011
Редис красный свежий, ГОСТ 34216-2017 "Редис свежий. Технические условия" и/или ТР ТС 021/2011.
Сельдерей корень, ГОСТ 34320-2017 "Сельдерей свежий. Технические условия" и/или ТР ТС 021/2011
Шампиньоны свежие, ГОСТ Р 56827-2015 и/или ТР ТС 021/2011
Имбирь свежий,  ГОСТ 34319-2017 "Имбирь-корень свежий. Технические условия" и/или ТР ТС 021/2011.</t>
  </si>
  <si>
    <t xml:space="preserve">
116
116
116
116
116
116
116
116
116
116
116
116
116
</t>
  </si>
  <si>
    <r>
      <t xml:space="preserve">кг
</t>
    </r>
    <r>
      <rPr>
        <b/>
        <sz val="10"/>
        <color rgb="FF000000"/>
        <rFont val="Times New Roman"/>
        <family val="1"/>
        <charset val="204"/>
      </rPr>
      <t xml:space="preserve">кг
кг
кг
кг
кг
кг
кг
кг
кг
кг
кг
кг
</t>
    </r>
  </si>
  <si>
    <t>15
3500
900
4500
150
1000
200
3000
250
50
800
20
610</t>
  </si>
  <si>
    <t xml:space="preserve">
Раздел С
27.40.15.115
27.33.13.130</t>
  </si>
  <si>
    <t>Поставка электроматериалов для ремонта систем электроснабжения Олимпийского парка.</t>
  </si>
  <si>
    <t>В соответствии с 
ГОСТ Р 53075-2008
ГОСТ 13781.0-86</t>
  </si>
  <si>
    <t>210
10</t>
  </si>
  <si>
    <t>Поставка сплит-систем для общественных зон гостиничного фонда.</t>
  </si>
  <si>
    <t>Раздел G. 
46.75</t>
  </si>
  <si>
    <t>Раздел С. 
20.15</t>
  </si>
  <si>
    <t>Поставка удобрений для зеленых насаждений на территории Олимпийского парка.</t>
  </si>
  <si>
    <t>контейнер 1.1м3 - 529 шт.                контейнер 8м3 - 40 шт</t>
  </si>
  <si>
    <t>Оказание услуг по  погрузке, транспортированию и размещению твердых коммунальных и крупногабаритных отходов, относящихся к IV-V классу опасности, образующихся при оказании услуг населению, а также отходов IV-V класса опасности, не относящихся к коммунальным, с Олимпийского парка в Имеретинской низменности в период проведения Формулы 1.</t>
  </si>
  <si>
    <t>контейнер 1.1м3 - 524 шт.                контейнер 8м3 - 16 шт
контейнер 27м3 - 2 шт</t>
  </si>
  <si>
    <t xml:space="preserve">контейнер 1.1м3 - 1196 шт.                </t>
  </si>
  <si>
    <t>Оказание услуг по погрузке, транспортированию и размещению твердых коммунальных  отходов, относящихся к IV-V классу опасности, образующихся при оказании услуг населению, а также отходов IV-V класса опасности, не относящихся к коммунальным, с Олимпийского парка в Имеретинской низменности в период с 01.10.18 по 31,12.18г.</t>
  </si>
  <si>
    <t xml:space="preserve">Выполнение работ по восстановлению работоспособности и техническому обслуживанию двух блочно-контейнерных дизельных электростанций объекта "Крытый Конькобежный Центр "АДЛЕР-АРЕНА". </t>
  </si>
  <si>
    <t xml:space="preserve">Раздел R.              90.01                </t>
  </si>
  <si>
    <t>Раздел R.           
90.02.11.000</t>
  </si>
  <si>
    <t>Услуги по организации и размещению стенда на  форуме XV Форуме межрегионального сотрудничества Казахстана и России на тему "Новые подходы и тенденции в развитии туризма Казахстана и России".</t>
  </si>
  <si>
    <t xml:space="preserve">
Раздел G 46.42.11
46.42.2
46.42.14
</t>
  </si>
  <si>
    <t xml:space="preserve">Раздел С. 
14.12.1
14.12.2
14.12.11.120
14.14.30.110
15.20.11.113
15.20.32.122
14.19.4
</t>
  </si>
  <si>
    <t>Поставка специальной одежды, обуви и головных уборов.</t>
  </si>
  <si>
    <t>796
796
839
796
710
710
796</t>
  </si>
  <si>
    <t>235
46
17
117
51
56
84</t>
  </si>
  <si>
    <t>Поставка средств защиты от болезней и вредителей для зеленых насаждений  на территории  НАО "Центр "Омега".</t>
  </si>
  <si>
    <t xml:space="preserve">
112
</t>
  </si>
  <si>
    <t xml:space="preserve">
литр
</t>
  </si>
  <si>
    <t>Выполнение работ по комплексному содержанию, техническому обслуживанию внутренних инженерных систем водного атракциона, уборке сооружения "Чаша Олимпийского огня", в рамках муниципальной программы города Сочи "Постолимпийское использование олимпийских объектов и развитие Имеретинской низменности города-курорта Сочи", по мероприятию "Создание условий для массового отдыха жителей города Сочи на отдельных территориях, находящихся в границах Олимпийского парка в Имерертинской низменности города Сочи".</t>
  </si>
  <si>
    <t>шт
шт
компл
шт
пара
пара
шт</t>
  </si>
  <si>
    <t>В соответствии с ГОСТ 32261-2013</t>
  </si>
  <si>
    <t>Состав закупки и требования к поставляемым товарам:
1.Форель речная потрошенная ГОСТ 32366-2013 и/или  ТР ТС 021/2011 и/или ТР ЕАЭС 040/2016
2.Горбуша потрошенная. Дорадо тушка. Камбала без головы мороженная. Окунь потрошенный. Семга потрошенная. Сибас замороженный. Треска потрошенная. Форель потрошенная. ГОСТ 3266-2013 и/или  ТР ТС 021/2011 и/или ТР ЕАЭС 040/2016
3.Филе судака ГОСТ 3948-2016   и/или  ТР ТС 021/2011 и/или ТР ЕАЭС 040/2016
4.Филе окуня. Филе пангасиуса. Филе телапии. Филе трески. ГОСТ 32006-2012 и/или  ТР ТС 021/2011 и/или ТР ЕАЭС 040/2016
Филе сельди 815-2004 и/или  ТР ТС 021/2011
5.Масляная рыба холодного копчения ГОСТ 11482-96   и/или  ТР ТС 021/2011 и/или ТР ЕАЭС 040/2016
6.Крабовые палочки  ТР ТС 021/2011 и/или ТР ЕАЭС 040/2016
7.Икра лососевая ГОСТ 18173-2004
8.Креветки тигровые. СанПин 2.3ю2ю1078-01 и/или  ТР ТС 021/2011 и/или ТР ЕАЭС 040/2016
9.Кальмар тушка, мидии "Гигант Киви", мидии мясо, ТР ТС 021/2011 и/или ТР ЕАЭС 040/2016
10.Кальмар горячего копчения ТР ТС 021/2011 и/или ТР ЕАЭС 040/2016</t>
  </si>
  <si>
    <t>166
166
166
166
166
166
166
166
166
166
166</t>
  </si>
  <si>
    <t>кг
кг
кг
кг
кг
кг
кг
кг
кг
кг
кг</t>
  </si>
  <si>
    <t>250
3440
550
1810
440
70
320
26
130
267
70</t>
  </si>
  <si>
    <t xml:space="preserve">
Раздел C. 
10.51.30.111 </t>
  </si>
  <si>
    <t xml:space="preserve">
РазделА. 
01.30.10.110</t>
  </si>
  <si>
    <t>Поставка цветочной рассады для посадки (по всем цветникам) на территории Оллимпийского парка.</t>
  </si>
  <si>
    <t xml:space="preserve">
Раздел G 47.76.1
</t>
  </si>
  <si>
    <t>Поставка масла сливочного 82,5%  для изготовления кондитерских изделий.</t>
  </si>
  <si>
    <t>Раздел A. 
10.20.13.110
10.20.13.122
10.20.14.110
10.20.14.120
10.20.23.122
10.20.24.113
10.20.25.190
10.20.26.112
10.20.31.110
10.20.32.110
10.20.32.140</t>
  </si>
  <si>
    <t>Испытание электрозащитных средств для работ в электроустановках НАО «Центр «Омега».</t>
  </si>
  <si>
    <t>Раздел A. 
10.51.40.121
10.51.40.131
10.51.40.161
10.51.40.172
10.51.40.217
10.51.40.111</t>
  </si>
  <si>
    <t xml:space="preserve">Сыр полутвердый с голубой плесенью фасованный нетто 100 гр. Соответствие СанПиН 2.3.2.1078-01 и/или ТР/ТС 033/2013.
Сыр пармезан . Соответствие СанПиН 2.3.2.1078-01 и/или ТР/ТС 033/2013. Массовая доля жира - не менее 37% и не более 42%.
Сыр Моцарелла в рассоле. оответствие СанПиН 2.3.2.1078-01 и/или ТР/ТС 021/2011. Массовая доля жира в сухом веществе не менее 45%.
Сыр плавленный сливочный Hohland или эквивалент. Соответствие СанПиН 2.3.2.1078-01 и/или ТР/ТС 033/2013.
Массовая доля жира в сухом веществе 55%.
Продукт сырный Hohland Фетакса или эквивалент. Соответствие СанПиН. Соответствие СанПиН 2.3.2.1078-01 и/или ТР/ТС 033/2013. Массовая доля жира в сухом веществе не менее 60%. 
Сыр мягкий Адыгейский или эквивалент. Сыр Моцарелла. Сыр сулугуни копченый. Сыр мягкий Cremette Professionsl или эквивалент. Сыр чечил. Сыр мягкий Cream Chese Cooking или эквивалент. Сыр с белой плесенью. Сыр Маскарпоне. Соответствие СанПиН 2.3.2.1078-01 и/или ТР/ТС 033/2013. </t>
  </si>
  <si>
    <t xml:space="preserve">166
166
166
166
166
166
</t>
  </si>
  <si>
    <t xml:space="preserve">кг
кг
кг
кг
кг
кг
</t>
  </si>
  <si>
    <t>41
290
45
30
800
713</t>
  </si>
  <si>
    <t>Раздел С 27.20.23</t>
  </si>
  <si>
    <t>Раздел С. 
27.20.23.190</t>
  </si>
  <si>
    <r>
      <t xml:space="preserve">Поставка аккумуляторных батарей на объект </t>
    </r>
    <r>
      <rPr>
        <sz val="10"/>
        <color indexed="8"/>
        <rFont val="Times New Roman"/>
        <family val="1"/>
        <charset val="204"/>
      </rPr>
      <t xml:space="preserve"> НАО "Центр "Омега": "Крытый конькобежный центр вместимостью 8 тысяч зрителей Имеретинская низменность".</t>
    </r>
  </si>
  <si>
    <t>1. В соответствии с ведомостью объемов работ.</t>
  </si>
  <si>
    <t>746</t>
  </si>
  <si>
    <t>747</t>
  </si>
  <si>
    <t>748</t>
  </si>
  <si>
    <t xml:space="preserve">
Раздел C
33.19.10.000</t>
  </si>
  <si>
    <t xml:space="preserve">
Раздел R
93.29.9</t>
  </si>
  <si>
    <t xml:space="preserve">
Раздел R 
93.29.29.000</t>
  </si>
  <si>
    <t>Оказание услуг по организации новогодней развлекательной программы "Пять звезд".</t>
  </si>
  <si>
    <t>Организация новогодней развлекательной программы в соответствии с Техническим заданием.</t>
  </si>
  <si>
    <t>Поставка продуктов питания товарной группы "Сыры мягкие" для обеспечения деятельности кафе,баров,ресторанов гостиничного комплекса НАО "Центр "Омега".</t>
  </si>
  <si>
    <t>Оказание услуг по  погрузке, транспортированию и размещению твердых коммунальных и крупногабаритных отходов, относящихся к IV-V классу опасности, образующихся при оказании услуг населению, а также отходов IV-V класса опасности, не относящихся к коммунальным, с Олимпийского парка в Имеретинской низменности..</t>
  </si>
  <si>
    <t>Оказание услуг по погрузке и транспортированию твердых коммунальных отходов, относящихся к IV-V классу опасности образующихся при оказании услуг населению, а также отходов V класса опасности, не относящихся к комунальным с объектов гостинично-оздоровительного комплекса НАО «Центр «Омега».</t>
  </si>
  <si>
    <t>Наличие лицензии на осуществление деятельности  являющейся предметом закупки и договора с полигоном входящим в ГРОРО или наличие лицензии на осуществлении деятельности по сбору, транспортированию, обработке, утилизации обезовреживанию размещению отходов IV-V класса опасности.</t>
  </si>
  <si>
    <t>Раздел С.
18.12</t>
  </si>
  <si>
    <t>Раздел С.
18.12.19.190</t>
  </si>
  <si>
    <t>Изготовление и поставка буклет-карты гостя отеля для нужд НАО "Центр"Омега".</t>
  </si>
  <si>
    <t>Декабрь  2018</t>
  </si>
  <si>
    <t xml:space="preserve">Флажок настольный 
материал габардин, размер полотна 180 х 120 мм,  цвет материала белый, двухстороннее нанесение логотипа - полноцвет, подставка: с основанием и штоком типа пика или шар, пластик, цвет темно-синий или белый, высота штока 315 мм, диаметр штока 5 мм, диаметр основания 60 мм, укрепление полотна флажка по длинному краю за счет дополнительной пластиковой «гардины»
Манжета на кружку
 размер в развернутом виде 180 х 70 мм материал акрил-полушерсть (50/50) цвет изделия – сочетание синего и белого или красного и белого наличие бубенчиков 2 шт. цвет бубенчиков белый  нанесение логотипа шеврон с пришивом, по краям манжеты – пуговица (1 цвет, белый) и петелька.
Бумажный пакет
 А3: ширина 300 х высота 400 х ширина дна 120 мм бумага мелованная 170 г/м2 цвет бумаги белый печать изображения на 2 титульные стороны цветность 4+0  веревочные ручки
Блокнот А5
 на пружине формата А5 книжной ориентации крепление на белой пружине по короткому краю первая обложка и задняя обложка:  мелованный картон 350 г/м2, матовая ламинация, цветность 4+0  внутренний блок: офсетная, плотность 80 г/м2, красочность 4+0, объем 50 листов
</t>
  </si>
  <si>
    <t xml:space="preserve">Раздел C. 
13.92.29.190
17.21.12.000
17.23.13.191
17.23.13.192
22.22.11.000
22.29.29.190
23.41.11.110
25.99.12.130
26.20.21.120
32.40.12.190
32.40.39.212
</t>
  </si>
  <si>
    <t>20,00
500,00
2 000,00
2 000,00
500,00
1 300,00
3 000,00
50,00
1 000,00
1 000,00
500,00</t>
  </si>
  <si>
    <t>Раздел I.
56.21.19.000</t>
  </si>
  <si>
    <t>Раздел I.
56.21</t>
  </si>
  <si>
    <t>Оказание комплексных услуг по обслуживанию гостей в рамках проведения мероприятия Новогодняя Ночь "Пять звежд" 31 декабря 2018 года.</t>
  </si>
  <si>
    <t>Оказание услуг на пультовую охрану и техническое обслуживание охранной сигнализации объектов гостинично-оздоровительного комплекса НАО "Центр"Омега" (участки №№11, 14, 17, 18), гостиницы "Омега Сочи" и крытого конькобежного центра "Адлер Арена".</t>
  </si>
  <si>
    <t>В соответствии с законом РФ от 03 июля 2016г. №226 ФЗ "О войсках национальной гвардии Российской Федерации".</t>
  </si>
  <si>
    <t>Декабрь 2018</t>
  </si>
  <si>
    <t>Декабрь 2019</t>
  </si>
  <si>
    <t>Раздел M.
71.20</t>
  </si>
  <si>
    <t>Раздел M.
71.20.19.129</t>
  </si>
  <si>
    <t>Оказание услуг по классификации средств размещения на категорию "три звезды" гостинично-оздоровительного комплекса НАО "Центр "Омега" на 4688 номеров.</t>
  </si>
  <si>
    <t>Соответствие требованиям Минкультуры России от 11.07.2014г. №125.
Оюъем оказываемых услуг 36 корпусов, 4688 номеров.</t>
  </si>
  <si>
    <t>Январь 2019</t>
  </si>
  <si>
    <t xml:space="preserve"> Раздел G 
46.73.6</t>
  </si>
  <si>
    <t xml:space="preserve">
Раздел С. 
20.30.22.170
20.52.10.190
20.30.22.220</t>
  </si>
  <si>
    <t>Поставка клея и герметиков для ремонта зданий номерного фонда.</t>
  </si>
  <si>
    <t>Поставка герметиков FOME FLEX. Клей вместо гвоздей POINT 96. Клей "Момент Столяр". Очиститель монтажной пены. Пена монтажная для пистолета TYTAN Professional 65. Гост 18188-72.</t>
  </si>
  <si>
    <t>2150
650
70</t>
  </si>
  <si>
    <t>Оказание услуг по техническому осмотру автотранспортных средств</t>
  </si>
  <si>
    <t>В соответствии с ФЗ от 01.07.2011</t>
  </si>
  <si>
    <t>Раздел F
43.21
33.13</t>
  </si>
  <si>
    <t>Раздел F
43.21.10.290
33.13.19.000</t>
  </si>
  <si>
    <t>Оказание услуг по разработке и внедрению (поставке и монтажу) комплексной системы контроля и управления доступом (СКУД) в номерном фонде ГОК "Бархатные сезоны", 18 участок.</t>
  </si>
  <si>
    <t>Работы должны выполнятся в строгом соответствии с действующими федеральными законами, нормативными техническими документами, соответствовать ГОСТам, ТУ для данных видов работ, и подтверждаться паспортами качества, либо сертификатами, утвержденные Минстроем России, санитарно-гигиенические правила и нормы, утвержденные Минздравом России, а также СНиП, определяющими данный вид деятельности.</t>
  </si>
  <si>
    <t>Макет предоставляется заказчиком.</t>
  </si>
  <si>
    <t>Раздел C.
22.19.30.137</t>
  </si>
  <si>
    <t>Поставка оборудования для систем противопожарной защиты на объектах гостинично-оздоровительного комплекса  НАО "Центр "Омега".</t>
  </si>
  <si>
    <t xml:space="preserve">
1. В соответствии со спецификацией.</t>
  </si>
  <si>
    <t>Раздел C
27.20.11.000</t>
  </si>
  <si>
    <t>Оказание услуг по оценке движимого имущества, относящегося к кварталу № 12 ГОК, а также к административным зданиям олимпийского парка и экспертизе отчета об оценке.</t>
  </si>
  <si>
    <t>Раздел F. 
43.39</t>
  </si>
  <si>
    <t>Раздел F. 
43.39.19.190</t>
  </si>
  <si>
    <t>Выполнение работ по восстановлению набивного покрытия радужных мостов, ремонту асфальтобетонного покрытия, замене ливневых и магистральных люков в Олимпийском парке.</t>
  </si>
  <si>
    <t>Раздел С. 
28.30.40.000</t>
  </si>
  <si>
    <t>Поставка газонокосилок для работы на территории НАО "Центр"Омега".</t>
  </si>
  <si>
    <t>В соответствии с ГОСТ 19598-95</t>
  </si>
  <si>
    <t>Раздел С. 
26.30</t>
  </si>
  <si>
    <t>Раздел С. 
26.30.11.150</t>
  </si>
  <si>
    <t>Поставка радиостанций</t>
  </si>
  <si>
    <t xml:space="preserve">Товар должен быть новым, не бывшим в эксплуатации, не подвергавшийся ремонту, без дефектов изготовления, </t>
  </si>
  <si>
    <t>1400
1970
758</t>
  </si>
  <si>
    <t>Раздел С. 
28.30.6</t>
  </si>
  <si>
    <t>Раздел С. 
28.30.60.000</t>
  </si>
  <si>
    <t xml:space="preserve">
Раздел A
10.31.11.000
10.39.11.000
10.39.21.120</t>
  </si>
  <si>
    <r>
      <t xml:space="preserve">Поставка продуктов питания товарной группы </t>
    </r>
    <r>
      <rPr>
        <b/>
        <sz val="10"/>
        <color theme="1"/>
        <rFont val="Times New Roman"/>
        <family val="1"/>
        <charset val="204"/>
      </rPr>
      <t>"Овощи, ягоды замороженные"</t>
    </r>
    <r>
      <rPr>
        <sz val="10"/>
        <color theme="1"/>
        <rFont val="Times New Roman"/>
        <family val="1"/>
        <charset val="204"/>
      </rPr>
      <t xml:space="preserve"> для обеспечения деятельности кафе, баров, ресторанов гостиничного комплекса НАО "Центр "Омега"</t>
    </r>
  </si>
  <si>
    <t xml:space="preserve">2200
3220
4580
</t>
  </si>
  <si>
    <t xml:space="preserve">В соответствии с:
ГОСТ Р 54683-2011 и /или ТР ТС 021/2011
ГОСТ Р  54683-2011 и /или ТР ТС 021/2011
ГОСТ Р 55465-2013 и /или ТР ТС 021/2011
ГОСТ Р 33823-2016 и /или ТР ТС 021/2011
</t>
  </si>
  <si>
    <t xml:space="preserve">
2200
3220
4580
</t>
  </si>
  <si>
    <t>Оказание услуг по оценке движимого и недвижимого имущества, относящегося к кварталам №№ 11, 11Б, 11В ГОК и экспертизе отчета об оценке.</t>
  </si>
  <si>
    <t>Поставка полотенцесушителей для  номерного фонда.</t>
  </si>
  <si>
    <t xml:space="preserve">Буклет-карта гостя отеля. Размер в сложенном виде 95 х 150 мм, книжная ориентация, размер буклет-карты гостя отеля в разложенном виде –450 х 665 мм, белая, матовая, мелованная бумага, плотностью 120 г/м2, 6 параллельных фальцев гармошкой, 2 перекрестных фальца сложены внутрь, двустороннее нанесение информации (предоставляется Заказчиком). Цвет бумаги однородный без разноотчетности. Белизна по ISO не менее 92 %.
</t>
  </si>
  <si>
    <t>Раздел G. 
46.42.11
32.99.1
25.99.29</t>
  </si>
  <si>
    <t>Раздел C. 
19.20.29.110
14.12.30.150
22.22.11.000</t>
  </si>
  <si>
    <t>Поставка расходных материалов и  инвентаря для работы на территории НАО "Центр "Омега"</t>
  </si>
  <si>
    <t xml:space="preserve">
ГОСТ 19598-95
</t>
  </si>
  <si>
    <t xml:space="preserve">
715
006
736</t>
  </si>
  <si>
    <t xml:space="preserve">
пар
м
рул</t>
  </si>
  <si>
    <t xml:space="preserve">
260
150
200</t>
  </si>
  <si>
    <t>Раздел G. 
46.74.3</t>
  </si>
  <si>
    <t>Раздел C. 
32.91.19.120
25.73.30.290</t>
  </si>
  <si>
    <t xml:space="preserve">Поставка расходных материалов  для ремонта зданий номерного фонда.  </t>
  </si>
  <si>
    <t xml:space="preserve"> 
шт
шт
</t>
  </si>
  <si>
    <t>1190
2140</t>
  </si>
  <si>
    <t>Раздел C. 
28.30.93.000</t>
  </si>
  <si>
    <t>Поставка запасных частей для работ на территории НАО "Центр"Омега".</t>
  </si>
  <si>
    <t>В соответсмтвии Р 32110-2013</t>
  </si>
  <si>
    <t xml:space="preserve"> 
шт
</t>
  </si>
  <si>
    <t>В соответствии с Федеральным законом "Водоснабжении и водоотведении" от 07.12.2011 №416-ФЗ.</t>
  </si>
  <si>
    <t>311 154,87
122 872,80</t>
  </si>
  <si>
    <t>Раздел J.
63.11.1</t>
  </si>
  <si>
    <t>Услуги по предоставлению доступа к информационно-аналитической базе данных, а также мониторингу СМИ информационно-аналитической системы «СПАРК».</t>
  </si>
  <si>
    <r>
      <rPr>
        <b/>
        <sz val="12"/>
        <color theme="1"/>
        <rFont val="Times New Roman"/>
        <family val="1"/>
        <charset val="204"/>
      </rPr>
      <t xml:space="preserve">Совокупный годовой объем планируемых закупок товаров (работ, услуг)     2 195 290 284  рублей 66 копеек.   
</t>
    </r>
    <r>
      <rPr>
        <sz val="12"/>
        <color theme="1"/>
        <rFont val="Times New Roman"/>
        <family val="1"/>
        <charset val="204"/>
      </rPr>
      <t xml:space="preserve">В расчете  учтены позиции, начальная (максимальная) цена по которым указана не в российский рублях, в соответствии с курсом  иностранных валют к рублю Российской Федерации по данным Центральный банк Российской Федерации на  05.03.2018 г
Позиции: 63,368 / Евро: 72 361,16 ( 5 026 719,94  RUR) ; Позиция 62/ GBP:3120,00  ( 243 325,68 RUR); Позиция 304,724 / $ 691 876,20  (41 791 199,49 RUR).
 </t>
    </r>
  </si>
  <si>
    <r>
      <rPr>
        <b/>
        <sz val="16"/>
        <color theme="1"/>
        <rFont val="Times New Roman"/>
        <family val="1"/>
        <charset val="204"/>
      </rPr>
      <t>Участие субъектов малого и среднего предпринимательства</t>
    </r>
    <r>
      <rPr>
        <sz val="12"/>
        <color theme="1"/>
        <rFont val="Times New Roman"/>
        <family val="1"/>
        <charset val="204"/>
      </rPr>
      <t xml:space="preserve">
</t>
    </r>
    <r>
      <rPr>
        <b/>
        <sz val="12"/>
        <color theme="1"/>
        <rFont val="Times New Roman"/>
        <family val="1"/>
        <charset val="204"/>
      </rPr>
      <t xml:space="preserve">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290 718 852  рубля  54 копейки. (Позиции №15,42,264,265,270,273,304,308,357,364,366,369,371,381,402,439,469,470,504). </t>
    </r>
    <r>
      <rPr>
        <sz val="12"/>
        <color theme="1"/>
        <rFont val="Times New Roman"/>
        <family val="1"/>
        <charset val="204"/>
      </rPr>
      <t xml:space="preserve">
</t>
    </r>
    <r>
      <rPr>
        <b/>
        <sz val="12"/>
        <color theme="1"/>
        <rFont val="Times New Roman"/>
        <family val="1"/>
        <charset val="204"/>
      </rPr>
      <t xml:space="preserve">Годовой объем закупок, которые планируется осуществить по результатам закупки, участниками которой являются только субъекты малого и среднего предпринимательства* 981 772 083 рубля 43 копейки 55.21 %.  </t>
    </r>
    <r>
      <rPr>
        <sz val="12"/>
        <color theme="1"/>
        <rFont val="Times New Roman"/>
        <family val="1"/>
        <charset val="204"/>
      </rPr>
      <t xml:space="preserve">
</t>
    </r>
  </si>
  <si>
    <t xml:space="preserve">
Раздел A.
01.21.11.000
01.22.12.000
01.23.11.000
01.23.12.000
01.23.13.000
01.24.10.000
01.24.21.000
01.25.11.000
01.25.13.000
</t>
  </si>
  <si>
    <t>730
2000
2000
800
2000
2350
2000
600
125</t>
  </si>
  <si>
    <t>Раздел G
46.33.3</t>
  </si>
  <si>
    <t>Раздел C.   
10.41.23.000
10.41.54.000
10.42.10.140</t>
  </si>
  <si>
    <t>Поставка продуктов питания товарной группы "Масло подсолнечное, масло оливковое, масло фритюрное" для обеспечения деятельности кафе, баров, ресторанов гостиничного комплекса НАО "Центр "Омега".</t>
  </si>
  <si>
    <t>В соответствии с нормативами ГОСТ и ТР ТС</t>
  </si>
  <si>
    <t>Л</t>
  </si>
  <si>
    <t>60
4950
500</t>
  </si>
  <si>
    <t>8000
1800</t>
  </si>
  <si>
    <t xml:space="preserve">
Раздел С. 
10.11.31.110
10.11.31.140
</t>
  </si>
  <si>
    <t>5400
1550</t>
  </si>
  <si>
    <t>Поставка средств защиты от болезней и вредителей для зеленых насаждений на территории НАО "Центр"Омега\".</t>
  </si>
  <si>
    <t xml:space="preserve">
Раздел G
46.76.3 
  </t>
  </si>
  <si>
    <t>Раздел J.
62.03</t>
  </si>
  <si>
    <t>Раздел J.
62.03.11.000</t>
  </si>
  <si>
    <t>Оказание комплекса услуг связи</t>
  </si>
  <si>
    <t>Раздел M. 
73.12.19.00</t>
  </si>
  <si>
    <t>Оказание рекламно-информационных услуг на объектах ОАО "РЖД"</t>
  </si>
  <si>
    <t>Раздел J.
62.01.29.000</t>
  </si>
  <si>
    <t>Поставка комплектов системы и комплексное сопровождение интернет-версий электронных баз данных:
-Бухгалтерская Справочная Система "Система Главбух" ВИП-версия, 3 пользователя
-Кадровая Справочная Система "Система кадры" 1 пользователь
Юриддическая Справочная "Система Юрист" 3 пользователя 
Финансовая Справочная система "Система Финансовый диретор" 1 пользователь</t>
  </si>
  <si>
    <t>773</t>
  </si>
  <si>
    <t>774</t>
  </si>
  <si>
    <t>775</t>
  </si>
  <si>
    <t>на 2018 год  Редакция №53</t>
  </si>
  <si>
    <t xml:space="preserve">Генеральный директор                                                               ____________________  С.В.Лобачев                        "25" декабря  2018 г.                                         
 </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</si>
</sst>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 _₽_-;\-* #,##0.00\ _₽_-;_-* &quot;-&quot;??\ _₽_-;_-@_-"/>
    <numFmt numFmtId="164" formatCode="_-* #,##0.00_р_._-;\-* #,##0.00_р_._-;_-* &quot;-&quot;??_р_._-;_-@_-"/>
    <numFmt numFmtId="165" formatCode="[$-419]mmmm\ yyyy;@"/>
    <numFmt numFmtId="166" formatCode="[$€-2]\ #,##0.00;\-[$€-2]\ #,##0.00"/>
    <numFmt numFmtId="167" formatCode="_-[$$-409]* #,##0.00_ ;_-[$$-409]* \-#,##0.00\ ;_-[$$-409]* &quot;-&quot;??_ ;_-@_ "/>
    <numFmt numFmtId="168" formatCode="#,##0.00\ [$GBP];\-#,##0.00\ [$GBP]"/>
    <numFmt numFmtId="169" formatCode="#,##0.00_ ;\-#,##0.00\ "/>
    <numFmt numFmtId="170" formatCode="_-* #,##0_р_._-;\-* #,##0_р_._-;_-* &quot;-&quot;??_р_._-;_-@_-"/>
  </numFmts>
  <fonts count="26" x14ac:knownFonts="1">
    <font>
      <sz val="11"/>
      <color theme="1"/>
      <name val="Calibri"/>
      <family val="2"/>
      <charset val="204"/>
      <scheme val="minor"/>
    </font>
    <font>
      <sz val="10"/>
      <name val="Arial Cyr"/>
      <charset val="204"/>
    </font>
    <font>
      <sz val="10"/>
      <name val="Times New Roman"/>
      <family val="1"/>
      <charset val="204"/>
    </font>
    <font>
      <sz val="12"/>
      <name val="Times New Roman"/>
      <family val="1"/>
      <charset val="204"/>
    </font>
    <font>
      <sz val="11"/>
      <color theme="1"/>
      <name val="Calibri"/>
      <family val="2"/>
      <charset val="204"/>
      <scheme val="minor"/>
    </font>
    <font>
      <u/>
      <sz val="11"/>
      <color theme="10"/>
      <name val="Calibri"/>
      <family val="2"/>
      <charset val="204"/>
      <scheme val="minor"/>
    </font>
    <font>
      <sz val="11"/>
      <color theme="1"/>
      <name val="Calibri"/>
      <family val="2"/>
      <scheme val="minor"/>
    </font>
    <font>
      <sz val="12"/>
      <color theme="1"/>
      <name val="Times New Roman"/>
      <family val="1"/>
      <charset val="204"/>
    </font>
    <font>
      <sz val="10"/>
      <color theme="1"/>
      <name val="Times New Roman"/>
      <family val="1"/>
      <charset val="204"/>
    </font>
    <font>
      <b/>
      <sz val="14"/>
      <color theme="1"/>
      <name val="Times New Roman"/>
      <family val="1"/>
      <charset val="204"/>
    </font>
    <font>
      <b/>
      <sz val="16"/>
      <color theme="1"/>
      <name val="Times New Roman"/>
      <family val="1"/>
      <charset val="204"/>
    </font>
    <font>
      <b/>
      <sz val="12"/>
      <color theme="1"/>
      <name val="Times New Roman"/>
      <family val="1"/>
      <charset val="204"/>
    </font>
    <font>
      <u/>
      <sz val="11"/>
      <color theme="11"/>
      <name val="Calibri"/>
      <family val="2"/>
      <charset val="204"/>
      <scheme val="minor"/>
    </font>
    <font>
      <sz val="12"/>
      <color theme="1"/>
      <name val="Calibri"/>
      <family val="2"/>
      <charset val="204"/>
      <scheme val="minor"/>
    </font>
    <font>
      <sz val="10"/>
      <color rgb="FF000000"/>
      <name val="Times New Roman"/>
      <family val="1"/>
      <charset val="204"/>
    </font>
    <font>
      <b/>
      <sz val="10"/>
      <color theme="1"/>
      <name val="Times New Roman"/>
      <family val="1"/>
      <charset val="204"/>
    </font>
    <font>
      <sz val="10"/>
      <color indexed="8"/>
      <name val="Times New Roman"/>
      <family val="1"/>
      <charset val="204"/>
    </font>
    <font>
      <sz val="20"/>
      <color theme="1"/>
      <name val="Times New Roman"/>
      <family val="1"/>
      <charset val="204"/>
    </font>
    <font>
      <sz val="20"/>
      <color theme="1"/>
      <name val="Calibri"/>
      <family val="2"/>
      <charset val="204"/>
      <scheme val="minor"/>
    </font>
    <font>
      <sz val="10"/>
      <color rgb="FFFFC000"/>
      <name val="Times New Roman"/>
      <family val="1"/>
      <charset val="204"/>
    </font>
    <font>
      <b/>
      <sz val="10"/>
      <color indexed="8"/>
      <name val="Times New Roman"/>
      <family val="1"/>
      <charset val="204"/>
    </font>
    <font>
      <sz val="11"/>
      <color theme="1"/>
      <name val="Times New Roman"/>
      <family val="1"/>
      <charset val="204"/>
    </font>
    <font>
      <sz val="12"/>
      <color rgb="FF000000"/>
      <name val="Times New Roman"/>
      <family val="1"/>
      <charset val="204"/>
    </font>
    <font>
      <sz val="11"/>
      <name val="Times New Roman"/>
      <family val="1"/>
      <charset val="204"/>
    </font>
    <font>
      <sz val="11"/>
      <color indexed="8"/>
      <name val="Times New Roman"/>
      <family val="1"/>
      <charset val="204"/>
    </font>
    <font>
      <b/>
      <sz val="10"/>
      <color rgb="FF000000"/>
      <name val="Times New Roman"/>
      <family val="1"/>
      <charset val="204"/>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00B050"/>
        <bgColor indexed="64"/>
      </patternFill>
    </fill>
    <fill>
      <patternFill patternType="solid">
        <fgColor rgb="FFFF0000"/>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top style="thin">
        <color indexed="64"/>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s>
  <cellStyleXfs count="73">
    <xf numFmtId="0" fontId="0" fillId="0" borderId="0"/>
    <xf numFmtId="0" fontId="5" fillId="0" borderId="0" applyNumberFormat="0" applyFill="0" applyBorder="0" applyAlignment="0" applyProtection="0"/>
    <xf numFmtId="0" fontId="6" fillId="0" borderId="0"/>
    <xf numFmtId="0" fontId="1" fillId="0" borderId="0"/>
    <xf numFmtId="0" fontId="4" fillId="0" borderId="0"/>
    <xf numFmtId="164" fontId="6" fillId="0" borderId="0" applyFon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4" fillId="0" borderId="0"/>
    <xf numFmtId="0" fontId="13" fillId="0" borderId="0"/>
    <xf numFmtId="0" fontId="4" fillId="0" borderId="0"/>
    <xf numFmtId="0" fontId="6" fillId="0" borderId="0"/>
    <xf numFmtId="0" fontId="4" fillId="0" borderId="0"/>
    <xf numFmtId="0" fontId="6" fillId="0" borderId="0"/>
    <xf numFmtId="0" fontId="13" fillId="0" borderId="0"/>
    <xf numFmtId="0" fontId="6" fillId="0" borderId="0"/>
    <xf numFmtId="0" fontId="1" fillId="0" borderId="0"/>
    <xf numFmtId="0" fontId="13"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cellStyleXfs>
  <cellXfs count="347">
    <xf numFmtId="0" fontId="0" fillId="0" borderId="0" xfId="0"/>
    <xf numFmtId="0" fontId="8" fillId="2" borderId="0" xfId="0" applyFont="1" applyFill="1" applyAlignment="1">
      <alignment horizontal="center" vertical="center" wrapText="1"/>
    </xf>
    <xf numFmtId="0" fontId="8" fillId="2" borderId="0" xfId="0"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0" fontId="3" fillId="0" borderId="0" xfId="0" applyFont="1" applyAlignment="1">
      <alignment horizontal="center" vertical="center" wrapText="1"/>
    </xf>
    <xf numFmtId="0" fontId="3" fillId="0" borderId="1" xfId="0" applyFont="1" applyBorder="1" applyAlignment="1">
      <alignment horizontal="center" vertical="center" textRotation="90" wrapText="1"/>
    </xf>
    <xf numFmtId="0" fontId="3" fillId="0" borderId="1" xfId="0" applyFont="1" applyBorder="1" applyAlignment="1">
      <alignment horizontal="center" vertical="center" wrapText="1"/>
    </xf>
    <xf numFmtId="0" fontId="7" fillId="0" borderId="0" xfId="0" applyFont="1" applyAlignment="1">
      <alignment horizontal="center" vertical="center" wrapText="1"/>
    </xf>
    <xf numFmtId="0" fontId="8" fillId="2" borderId="1" xfId="0" applyFont="1" applyFill="1" applyBorder="1" applyAlignment="1">
      <alignment vertical="center" wrapText="1"/>
    </xf>
    <xf numFmtId="0" fontId="2"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49" fontId="8" fillId="2" borderId="1" xfId="0" applyNumberFormat="1" applyFont="1" applyFill="1" applyBorder="1" applyAlignment="1">
      <alignment horizontal="center" vertical="center" wrapText="1"/>
    </xf>
    <xf numFmtId="49" fontId="2" fillId="2" borderId="1" xfId="59" applyNumberFormat="1" applyFont="1" applyFill="1" applyBorder="1" applyAlignment="1">
      <alignment horizontal="center" vertical="center" wrapText="1"/>
    </xf>
    <xf numFmtId="0" fontId="8" fillId="0" borderId="1" xfId="0" applyFont="1" applyFill="1" applyBorder="1" applyAlignment="1">
      <alignment horizontal="left" vertical="center" wrapText="1"/>
    </xf>
    <xf numFmtId="0" fontId="8" fillId="0" borderId="1" xfId="0" applyFont="1" applyFill="1" applyBorder="1" applyAlignment="1">
      <alignment horizontal="center" vertical="center" wrapText="1"/>
    </xf>
    <xf numFmtId="3" fontId="8" fillId="2" borderId="1" xfId="0" applyNumberFormat="1" applyFont="1" applyFill="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center" vertical="center" textRotation="90" wrapText="1"/>
    </xf>
    <xf numFmtId="4" fontId="7" fillId="0" borderId="0" xfId="0" applyNumberFormat="1" applyFont="1" applyAlignment="1">
      <alignment horizontal="center" vertical="center" wrapText="1"/>
    </xf>
    <xf numFmtId="49" fontId="2" fillId="0" borderId="1" xfId="0" applyNumberFormat="1" applyFont="1" applyFill="1" applyBorder="1" applyAlignment="1">
      <alignment horizontal="center" vertical="center" wrapText="1"/>
    </xf>
    <xf numFmtId="3" fontId="8" fillId="0" borderId="1" xfId="0" applyNumberFormat="1" applyFont="1" applyFill="1" applyBorder="1" applyAlignment="1">
      <alignment horizontal="center" vertical="center" wrapText="1"/>
    </xf>
    <xf numFmtId="165" fontId="8" fillId="0" borderId="1" xfId="0" applyNumberFormat="1" applyFont="1" applyFill="1" applyBorder="1" applyAlignment="1">
      <alignment horizontal="center" vertical="center" wrapText="1"/>
    </xf>
    <xf numFmtId="0" fontId="14" fillId="0" borderId="1" xfId="0" applyFont="1" applyFill="1" applyBorder="1" applyAlignment="1">
      <alignment horizontal="center" vertical="center" wrapText="1"/>
    </xf>
    <xf numFmtId="49" fontId="2" fillId="2" borderId="1" xfId="57" applyNumberFormat="1" applyFont="1" applyFill="1" applyBorder="1" applyAlignment="1">
      <alignment horizontal="center" vertical="center" wrapText="1"/>
    </xf>
    <xf numFmtId="0" fontId="7" fillId="0" borderId="0" xfId="0" applyFont="1" applyAlignment="1">
      <alignment horizontal="center" vertical="center" wrapText="1"/>
    </xf>
    <xf numFmtId="0" fontId="2" fillId="2" borderId="0" xfId="0" applyFont="1" applyFill="1" applyBorder="1" applyAlignment="1">
      <alignment horizontal="center" vertical="center" wrapText="1"/>
    </xf>
    <xf numFmtId="3" fontId="2" fillId="2" borderId="0" xfId="0" applyNumberFormat="1" applyFont="1" applyFill="1" applyBorder="1" applyAlignment="1">
      <alignment horizontal="center" vertical="center" wrapText="1"/>
    </xf>
    <xf numFmtId="49" fontId="2" fillId="2" borderId="0" xfId="0" applyNumberFormat="1" applyFont="1" applyFill="1" applyBorder="1" applyAlignment="1">
      <alignment horizontal="center" vertical="center" wrapText="1"/>
    </xf>
    <xf numFmtId="4" fontId="2" fillId="2" borderId="0" xfId="0" applyNumberFormat="1" applyFont="1" applyFill="1" applyBorder="1" applyAlignment="1">
      <alignment horizontal="center" vertical="center" wrapText="1"/>
    </xf>
    <xf numFmtId="165" fontId="8" fillId="2" borderId="0" xfId="0" applyNumberFormat="1" applyFont="1" applyFill="1" applyBorder="1" applyAlignment="1">
      <alignment horizontal="center" vertical="center" wrapText="1"/>
    </xf>
    <xf numFmtId="0" fontId="8" fillId="0" borderId="1" xfId="0" applyFont="1" applyFill="1" applyBorder="1" applyAlignment="1">
      <alignment vertical="center" wrapText="1"/>
    </xf>
    <xf numFmtId="0" fontId="7" fillId="0" borderId="0" xfId="0" applyFont="1" applyAlignment="1">
      <alignment horizontal="center" vertical="center" wrapText="1"/>
    </xf>
    <xf numFmtId="0" fontId="2" fillId="0" borderId="1" xfId="0" applyFont="1" applyFill="1" applyBorder="1" applyAlignment="1">
      <alignment horizontal="center" vertical="center" wrapText="1"/>
    </xf>
    <xf numFmtId="49" fontId="2" fillId="2" borderId="1" xfId="0" applyNumberFormat="1" applyFont="1" applyFill="1" applyBorder="1" applyAlignment="1">
      <alignment vertical="center" wrapText="1"/>
    </xf>
    <xf numFmtId="165" fontId="2" fillId="0" borderId="1" xfId="62" applyNumberFormat="1" applyFont="1" applyFill="1" applyBorder="1" applyAlignment="1" applyProtection="1">
      <alignment horizontal="center" vertical="center" wrapText="1"/>
      <protection locked="0"/>
    </xf>
    <xf numFmtId="49" fontId="2" fillId="0" borderId="1" xfId="62" applyNumberFormat="1" applyFont="1" applyFill="1" applyBorder="1" applyAlignment="1">
      <alignment horizontal="center" vertical="center" wrapText="1"/>
    </xf>
    <xf numFmtId="49" fontId="2" fillId="0" borderId="1" xfId="60" applyNumberFormat="1" applyFont="1" applyFill="1" applyBorder="1" applyAlignment="1">
      <alignment horizontal="center" vertical="center" wrapText="1"/>
    </xf>
    <xf numFmtId="0" fontId="8" fillId="0" borderId="1" xfId="61" applyFont="1" applyFill="1" applyBorder="1" applyAlignment="1">
      <alignment vertical="center" wrapText="1"/>
    </xf>
    <xf numFmtId="0" fontId="8" fillId="0" borderId="1" xfId="61" applyFont="1" applyFill="1" applyBorder="1" applyAlignment="1">
      <alignment horizontal="center" vertical="center" wrapText="1"/>
    </xf>
    <xf numFmtId="0" fontId="8" fillId="2" borderId="6" xfId="0" applyFont="1" applyFill="1" applyBorder="1" applyAlignment="1">
      <alignment horizontal="center" vertical="center" wrapText="1"/>
    </xf>
    <xf numFmtId="0" fontId="2" fillId="2" borderId="1" xfId="0" applyFont="1" applyFill="1" applyBorder="1" applyAlignment="1">
      <alignment vertical="center" wrapText="1"/>
    </xf>
    <xf numFmtId="0" fontId="8" fillId="2" borderId="2" xfId="0" applyFont="1" applyFill="1" applyBorder="1" applyAlignment="1">
      <alignment horizontal="center" vertical="center" wrapText="1"/>
    </xf>
    <xf numFmtId="49" fontId="2" fillId="2" borderId="2" xfId="0" applyNumberFormat="1" applyFont="1" applyFill="1" applyBorder="1" applyAlignment="1">
      <alignment horizontal="center" vertical="center" wrapText="1"/>
    </xf>
    <xf numFmtId="165" fontId="8" fillId="2" borderId="2"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0" fontId="7" fillId="0" borderId="1" xfId="0" applyFont="1" applyBorder="1" applyAlignment="1">
      <alignment horizontal="center" vertical="center" textRotation="90" wrapText="1"/>
    </xf>
    <xf numFmtId="0" fontId="7" fillId="0" borderId="1" xfId="0" applyFont="1" applyBorder="1" applyAlignment="1">
      <alignment horizontal="center" vertical="center" wrapText="1"/>
    </xf>
    <xf numFmtId="0" fontId="2" fillId="0" borderId="1" xfId="0" applyFont="1" applyFill="1" applyBorder="1" applyAlignment="1">
      <alignment vertical="center" wrapText="1"/>
    </xf>
    <xf numFmtId="0" fontId="8" fillId="2" borderId="2" xfId="0" applyFont="1" applyFill="1" applyBorder="1" applyAlignment="1">
      <alignment vertical="center" wrapText="1"/>
    </xf>
    <xf numFmtId="0" fontId="2" fillId="2" borderId="1" xfId="0" applyFont="1" applyFill="1" applyBorder="1" applyAlignment="1">
      <alignment vertical="top" wrapText="1"/>
    </xf>
    <xf numFmtId="4" fontId="2" fillId="2" borderId="0" xfId="0" applyNumberFormat="1" applyFont="1" applyFill="1" applyBorder="1" applyAlignment="1">
      <alignment horizontal="left" vertical="center" wrapText="1"/>
    </xf>
    <xf numFmtId="4" fontId="7" fillId="0" borderId="0" xfId="0" applyNumberFormat="1" applyFont="1" applyBorder="1" applyAlignment="1">
      <alignment horizontal="center" vertical="center" wrapText="1"/>
    </xf>
    <xf numFmtId="0" fontId="7" fillId="0" borderId="0" xfId="0" applyFont="1" applyBorder="1" applyAlignment="1">
      <alignment horizontal="center" vertical="center" wrapText="1"/>
    </xf>
    <xf numFmtId="0" fontId="3" fillId="0" borderId="0" xfId="0" applyFont="1" applyBorder="1" applyAlignment="1">
      <alignment horizontal="center" vertical="center" wrapText="1"/>
    </xf>
    <xf numFmtId="0" fontId="8" fillId="3" borderId="1" xfId="0" applyFont="1" applyFill="1" applyBorder="1" applyAlignment="1">
      <alignment horizontal="center" vertical="center" wrapText="1"/>
    </xf>
    <xf numFmtId="49" fontId="2" fillId="3" borderId="1" xfId="0" applyNumberFormat="1" applyFont="1" applyFill="1" applyBorder="1" applyAlignment="1">
      <alignment horizontal="center" vertical="center" wrapText="1"/>
    </xf>
    <xf numFmtId="49" fontId="2" fillId="3" borderId="1" xfId="59" applyNumberFormat="1" applyFont="1" applyFill="1" applyBorder="1" applyAlignment="1">
      <alignment horizontal="center" vertical="center" wrapText="1"/>
    </xf>
    <xf numFmtId="49" fontId="8" fillId="3" borderId="1" xfId="0" applyNumberFormat="1" applyFont="1" applyFill="1" applyBorder="1" applyAlignment="1">
      <alignment horizontal="center" vertical="center" wrapText="1"/>
    </xf>
    <xf numFmtId="0" fontId="2" fillId="3" borderId="1"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2" xfId="0" applyFont="1" applyFill="1" applyBorder="1" applyAlignment="1">
      <alignment horizontal="center" vertical="center" wrapText="1"/>
    </xf>
    <xf numFmtId="49" fontId="14" fillId="0" borderId="1" xfId="0" applyNumberFormat="1" applyFont="1" applyFill="1" applyBorder="1" applyAlignment="1">
      <alignment horizontal="center" vertical="center" wrapText="1"/>
    </xf>
    <xf numFmtId="4" fontId="14" fillId="0" borderId="1" xfId="0" applyNumberFormat="1" applyFont="1" applyFill="1" applyBorder="1" applyAlignment="1">
      <alignment horizontal="center" vertical="center" wrapText="1"/>
    </xf>
    <xf numFmtId="4" fontId="8" fillId="2" borderId="0" xfId="67" applyNumberFormat="1" applyFont="1" applyFill="1" applyBorder="1" applyAlignment="1">
      <alignment horizontal="center" vertical="center" wrapText="1"/>
    </xf>
    <xf numFmtId="4" fontId="2" fillId="2" borderId="1" xfId="0" applyNumberFormat="1" applyFont="1" applyFill="1" applyBorder="1" applyAlignment="1">
      <alignment horizontal="center" vertical="center" wrapText="1"/>
    </xf>
    <xf numFmtId="4" fontId="2" fillId="0" borderId="1" xfId="0" applyNumberFormat="1" applyFont="1" applyFill="1" applyBorder="1" applyAlignment="1">
      <alignment horizontal="center" vertical="center" wrapText="1"/>
    </xf>
    <xf numFmtId="4" fontId="8" fillId="2" borderId="2" xfId="0" applyNumberFormat="1" applyFont="1" applyFill="1" applyBorder="1" applyAlignment="1">
      <alignment horizontal="center" vertical="center" wrapText="1"/>
    </xf>
    <xf numFmtId="4" fontId="8" fillId="0" borderId="1" xfId="0" applyNumberFormat="1" applyFont="1" applyFill="1" applyBorder="1" applyAlignment="1">
      <alignment horizontal="center" vertical="center"/>
    </xf>
    <xf numFmtId="4" fontId="8" fillId="0" borderId="1" xfId="0" applyNumberFormat="1" applyFont="1" applyFill="1" applyBorder="1" applyAlignment="1">
      <alignment horizontal="center" vertical="center" wrapText="1"/>
    </xf>
    <xf numFmtId="0" fontId="8" fillId="2" borderId="1" xfId="0" applyFont="1" applyFill="1" applyBorder="1" applyAlignment="1">
      <alignment horizontal="center" vertical="top" wrapText="1"/>
    </xf>
    <xf numFmtId="0" fontId="8" fillId="0" borderId="6" xfId="0" applyFont="1" applyFill="1" applyBorder="1" applyAlignment="1">
      <alignment horizontal="center" vertical="center" wrapText="1"/>
    </xf>
    <xf numFmtId="165" fontId="2" fillId="0" borderId="1" xfId="0" applyNumberFormat="1" applyFont="1" applyFill="1" applyBorder="1" applyAlignment="1">
      <alignment horizontal="center" vertical="center" wrapText="1"/>
    </xf>
    <xf numFmtId="0" fontId="2" fillId="0" borderId="1" xfId="58" applyFont="1" applyFill="1" applyBorder="1" applyAlignment="1">
      <alignment vertical="center" wrapText="1"/>
    </xf>
    <xf numFmtId="3" fontId="2" fillId="0" borderId="1" xfId="0" applyNumberFormat="1" applyFont="1" applyFill="1" applyBorder="1" applyAlignment="1">
      <alignment horizontal="center" vertical="center" wrapText="1"/>
    </xf>
    <xf numFmtId="4" fontId="2" fillId="0" borderId="1" xfId="0" applyNumberFormat="1" applyFont="1" applyFill="1" applyBorder="1" applyAlignment="1" applyProtection="1">
      <alignment vertical="center" wrapText="1"/>
    </xf>
    <xf numFmtId="4" fontId="2" fillId="0" borderId="1" xfId="0" applyNumberFormat="1" applyFont="1" applyFill="1" applyBorder="1" applyAlignment="1">
      <alignment horizontal="center" vertical="center"/>
    </xf>
    <xf numFmtId="0" fontId="8" fillId="0" borderId="1" xfId="0" applyFont="1" applyFill="1" applyBorder="1" applyAlignment="1">
      <alignment horizontal="center" vertical="top" wrapText="1"/>
    </xf>
    <xf numFmtId="0" fontId="14" fillId="0" borderId="1" xfId="0" applyFont="1" applyFill="1" applyBorder="1" applyAlignment="1">
      <alignment vertical="center" wrapText="1"/>
    </xf>
    <xf numFmtId="49" fontId="2" fillId="0" borderId="1" xfId="59" applyNumberFormat="1" applyFont="1" applyFill="1" applyBorder="1" applyAlignment="1">
      <alignment horizontal="center" vertical="center" wrapText="1"/>
    </xf>
    <xf numFmtId="0" fontId="8" fillId="0" borderId="1" xfId="0" applyFont="1" applyFill="1" applyBorder="1" applyAlignment="1">
      <alignment vertical="top" wrapText="1"/>
    </xf>
    <xf numFmtId="3" fontId="8" fillId="0" borderId="1" xfId="0" applyNumberFormat="1" applyFont="1" applyFill="1" applyBorder="1" applyAlignment="1">
      <alignment horizontal="center" vertical="top" wrapText="1"/>
    </xf>
    <xf numFmtId="0" fontId="8" fillId="0" borderId="0" xfId="0" applyFont="1" applyFill="1" applyAlignment="1">
      <alignment horizontal="center" vertical="center" wrapText="1"/>
    </xf>
    <xf numFmtId="165" fontId="2" fillId="0" borderId="2"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2" fontId="8" fillId="0" borderId="1" xfId="0" applyNumberFormat="1" applyFont="1" applyFill="1" applyBorder="1" applyAlignment="1">
      <alignment horizontal="center" vertical="center" wrapText="1"/>
    </xf>
    <xf numFmtId="0" fontId="2" fillId="0" borderId="0" xfId="0" applyFont="1" applyFill="1" applyAlignment="1">
      <alignment horizontal="center" vertical="center" wrapText="1"/>
    </xf>
    <xf numFmtId="165" fontId="2" fillId="0" borderId="1" xfId="59" applyNumberFormat="1" applyFont="1" applyFill="1" applyBorder="1" applyAlignment="1">
      <alignment horizontal="center" vertical="center" wrapText="1"/>
    </xf>
    <xf numFmtId="49" fontId="2" fillId="0" borderId="1" xfId="0" applyNumberFormat="1" applyFont="1" applyFill="1" applyBorder="1" applyAlignment="1">
      <alignment vertical="center" wrapText="1"/>
    </xf>
    <xf numFmtId="14" fontId="2" fillId="3" borderId="1" xfId="0" applyNumberFormat="1"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0" xfId="0" applyFont="1" applyFill="1" applyAlignment="1">
      <alignment wrapText="1"/>
    </xf>
    <xf numFmtId="0" fontId="14" fillId="0" borderId="2" xfId="0" applyFont="1" applyFill="1" applyBorder="1" applyAlignment="1">
      <alignment vertical="center" wrapText="1"/>
    </xf>
    <xf numFmtId="49" fontId="2" fillId="0" borderId="2" xfId="59" applyNumberFormat="1" applyFont="1" applyFill="1" applyBorder="1" applyAlignment="1">
      <alignment horizontal="center" vertical="center" wrapText="1"/>
    </xf>
    <xf numFmtId="4" fontId="8" fillId="0" borderId="2" xfId="0" applyNumberFormat="1" applyFont="1" applyFill="1" applyBorder="1" applyAlignment="1">
      <alignment horizontal="center" vertical="center" wrapText="1"/>
    </xf>
    <xf numFmtId="165" fontId="8" fillId="0" borderId="2" xfId="0" applyNumberFormat="1" applyFont="1" applyFill="1" applyBorder="1" applyAlignment="1">
      <alignment horizontal="center" vertical="center" wrapText="1"/>
    </xf>
    <xf numFmtId="0" fontId="16" fillId="0" borderId="1" xfId="0" applyFont="1" applyFill="1" applyBorder="1" applyAlignment="1">
      <alignment vertical="center" wrapText="1"/>
    </xf>
    <xf numFmtId="0" fontId="8" fillId="0" borderId="0" xfId="0" applyFont="1" applyFill="1" applyAlignment="1">
      <alignment vertical="center" wrapText="1"/>
    </xf>
    <xf numFmtId="0" fontId="2" fillId="0" borderId="6" xfId="0" applyFont="1" applyFill="1" applyBorder="1" applyAlignment="1">
      <alignment vertical="center" wrapText="1"/>
    </xf>
    <xf numFmtId="3" fontId="2" fillId="0" borderId="6"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49" fontId="2" fillId="0" borderId="6" xfId="0" applyNumberFormat="1" applyFont="1" applyFill="1" applyBorder="1" applyAlignment="1">
      <alignment horizontal="center" vertical="center" wrapText="1"/>
    </xf>
    <xf numFmtId="165" fontId="2" fillId="0" borderId="6" xfId="0" applyNumberFormat="1" applyFont="1" applyFill="1" applyBorder="1" applyAlignment="1">
      <alignment horizontal="center" vertical="center" wrapText="1"/>
    </xf>
    <xf numFmtId="0" fontId="19" fillId="0" borderId="0" xfId="0" applyFont="1" applyFill="1" applyAlignment="1">
      <alignment horizontal="center" vertical="center" wrapText="1"/>
    </xf>
    <xf numFmtId="166" fontId="8" fillId="5" borderId="1" xfId="72" applyNumberFormat="1" applyFont="1" applyFill="1" applyBorder="1" applyAlignment="1" applyProtection="1">
      <alignment horizontal="center" vertical="center" wrapText="1"/>
      <protection locked="0"/>
    </xf>
    <xf numFmtId="0" fontId="2" fillId="0" borderId="1" xfId="71" applyFont="1" applyFill="1" applyBorder="1" applyAlignment="1" applyProtection="1">
      <alignment vertical="center" wrapText="1"/>
      <protection locked="0"/>
    </xf>
    <xf numFmtId="0" fontId="2" fillId="0" borderId="1" xfId="66" applyNumberFormat="1" applyFont="1" applyFill="1" applyBorder="1" applyAlignment="1">
      <alignment vertical="top" wrapText="1"/>
    </xf>
    <xf numFmtId="49" fontId="8" fillId="0" borderId="1" xfId="0" applyNumberFormat="1" applyFont="1" applyFill="1" applyBorder="1" applyAlignment="1">
      <alignment vertical="center" wrapText="1"/>
    </xf>
    <xf numFmtId="49" fontId="2" fillId="0" borderId="1" xfId="60" applyNumberFormat="1" applyFont="1" applyFill="1" applyBorder="1" applyAlignment="1">
      <alignment vertical="center" wrapText="1"/>
    </xf>
    <xf numFmtId="49" fontId="2" fillId="0" borderId="1" xfId="68" applyNumberFormat="1" applyFont="1" applyFill="1" applyBorder="1" applyAlignment="1">
      <alignment horizontal="center" vertical="center" wrapText="1"/>
    </xf>
    <xf numFmtId="0" fontId="2" fillId="0" borderId="1" xfId="61" applyFont="1" applyFill="1" applyBorder="1" applyAlignment="1">
      <alignment vertical="center" wrapText="1"/>
    </xf>
    <xf numFmtId="0" fontId="8" fillId="0" borderId="1" xfId="61" applyFont="1" applyFill="1" applyBorder="1" applyAlignment="1">
      <alignment horizontal="left" vertical="center" wrapText="1"/>
    </xf>
    <xf numFmtId="49" fontId="8" fillId="0" borderId="1" xfId="67" applyNumberFormat="1" applyFont="1" applyFill="1" applyBorder="1" applyAlignment="1">
      <alignment horizontal="center" vertical="center" wrapText="1"/>
    </xf>
    <xf numFmtId="0" fontId="2" fillId="0" borderId="1" xfId="61" applyFont="1" applyFill="1" applyBorder="1" applyAlignment="1">
      <alignment horizontal="center" vertical="center" wrapText="1"/>
    </xf>
    <xf numFmtId="49" fontId="2" fillId="0" borderId="1" xfId="68" applyNumberFormat="1" applyFont="1" applyFill="1" applyBorder="1" applyAlignment="1">
      <alignment vertical="center" wrapText="1"/>
    </xf>
    <xf numFmtId="0" fontId="16" fillId="2" borderId="1" xfId="0" applyFont="1" applyFill="1" applyBorder="1" applyAlignment="1">
      <alignment vertical="center" wrapText="1"/>
    </xf>
    <xf numFmtId="49" fontId="8" fillId="0" borderId="1" xfId="63" applyNumberFormat="1" applyFont="1" applyFill="1" applyBorder="1" applyAlignment="1" applyProtection="1">
      <alignment vertical="center" wrapText="1"/>
      <protection locked="0"/>
    </xf>
    <xf numFmtId="49" fontId="2" fillId="0" borderId="1" xfId="62" applyNumberFormat="1" applyFont="1" applyFill="1" applyBorder="1" applyAlignment="1" applyProtection="1">
      <alignment vertical="center" wrapText="1"/>
      <protection locked="0"/>
    </xf>
    <xf numFmtId="0" fontId="8" fillId="0" borderId="0" xfId="0" applyFont="1" applyFill="1" applyBorder="1" applyAlignment="1">
      <alignment horizontal="center" vertical="center" wrapText="1"/>
    </xf>
    <xf numFmtId="4" fontId="2" fillId="0" borderId="0" xfId="0" applyNumberFormat="1" applyFont="1" applyFill="1" applyBorder="1" applyAlignment="1">
      <alignment horizontal="center" vertical="center" wrapText="1"/>
    </xf>
    <xf numFmtId="165" fontId="2" fillId="2" borderId="1" xfId="0" applyNumberFormat="1" applyFont="1" applyFill="1" applyBorder="1" applyAlignment="1">
      <alignment horizontal="center" vertical="center" wrapText="1"/>
    </xf>
    <xf numFmtId="4" fontId="8" fillId="2" borderId="1" xfId="0" applyNumberFormat="1" applyFont="1" applyFill="1" applyBorder="1" applyAlignment="1">
      <alignment horizontal="center" vertical="center" wrapText="1"/>
    </xf>
    <xf numFmtId="165" fontId="8" fillId="2" borderId="1" xfId="0" applyNumberFormat="1" applyFont="1" applyFill="1" applyBorder="1" applyAlignment="1">
      <alignment horizontal="center" vertical="center" wrapText="1"/>
    </xf>
    <xf numFmtId="14" fontId="8" fillId="2" borderId="1" xfId="0" applyNumberFormat="1" applyFont="1" applyFill="1" applyBorder="1" applyAlignment="1">
      <alignment horizontal="center" vertical="center" wrapText="1"/>
    </xf>
    <xf numFmtId="0" fontId="8" fillId="0" borderId="1" xfId="0" applyFont="1" applyBorder="1" applyAlignment="1">
      <alignment horizontal="center" vertical="center" wrapText="1"/>
    </xf>
    <xf numFmtId="4" fontId="8" fillId="0" borderId="6" xfId="0" applyNumberFormat="1" applyFont="1" applyFill="1" applyBorder="1" applyAlignment="1">
      <alignment horizontal="center" vertical="center" wrapText="1"/>
    </xf>
    <xf numFmtId="49" fontId="14" fillId="0" borderId="5" xfId="0" applyNumberFormat="1" applyFont="1" applyFill="1" applyBorder="1" applyAlignment="1">
      <alignment horizontal="center" vertical="center" wrapText="1"/>
    </xf>
    <xf numFmtId="2" fontId="2" fillId="0" borderId="1" xfId="59" applyNumberFormat="1" applyFont="1" applyFill="1" applyBorder="1" applyAlignment="1">
      <alignment horizontal="center" vertical="center" wrapText="1"/>
    </xf>
    <xf numFmtId="4" fontId="2" fillId="0" borderId="1" xfId="59" applyNumberFormat="1" applyFont="1" applyFill="1" applyBorder="1" applyAlignment="1">
      <alignment horizontal="center" vertical="center" wrapText="1"/>
    </xf>
    <xf numFmtId="49" fontId="8" fillId="5" borderId="1" xfId="0" applyNumberFormat="1" applyFont="1" applyFill="1" applyBorder="1" applyAlignment="1">
      <alignment horizontal="center" vertical="center" wrapText="1"/>
    </xf>
    <xf numFmtId="49" fontId="8" fillId="0" borderId="5" xfId="0" applyNumberFormat="1" applyFont="1" applyFill="1" applyBorder="1" applyAlignment="1">
      <alignment horizontal="center" vertical="center" wrapText="1"/>
    </xf>
    <xf numFmtId="0" fontId="8" fillId="5" borderId="1" xfId="0" applyFont="1" applyFill="1" applyBorder="1" applyAlignment="1">
      <alignment horizontal="center" vertical="center" wrapText="1"/>
    </xf>
    <xf numFmtId="0" fontId="8" fillId="0" borderId="5" xfId="0" applyFont="1" applyFill="1" applyBorder="1" applyAlignment="1">
      <alignment horizontal="center" vertical="center" wrapText="1"/>
    </xf>
    <xf numFmtId="49" fontId="2" fillId="0" borderId="1" xfId="57" applyNumberFormat="1" applyFont="1" applyFill="1" applyBorder="1" applyAlignment="1">
      <alignment horizontal="center" vertical="center" wrapText="1"/>
    </xf>
    <xf numFmtId="2" fontId="2" fillId="0" borderId="2" xfId="59" applyNumberFormat="1" applyFont="1" applyFill="1" applyBorder="1" applyAlignment="1">
      <alignment horizontal="center" vertical="center" wrapText="1"/>
    </xf>
    <xf numFmtId="0" fontId="8" fillId="0" borderId="3" xfId="0" applyFont="1" applyFill="1" applyBorder="1" applyAlignment="1">
      <alignment horizontal="center" vertical="center" wrapText="1"/>
    </xf>
    <xf numFmtId="165" fontId="2" fillId="0" borderId="5" xfId="59" applyNumberFormat="1" applyFont="1" applyFill="1" applyBorder="1" applyAlignment="1">
      <alignment horizontal="center" vertical="center" wrapText="1"/>
    </xf>
    <xf numFmtId="49" fontId="8" fillId="0" borderId="3" xfId="0" applyNumberFormat="1" applyFont="1" applyFill="1" applyBorder="1" applyAlignment="1">
      <alignment horizontal="center" vertical="center" wrapText="1"/>
    </xf>
    <xf numFmtId="4" fontId="2" fillId="0" borderId="0" xfId="59" applyNumberFormat="1" applyFont="1" applyFill="1" applyBorder="1" applyAlignment="1">
      <alignment horizontal="center" vertical="center" wrapText="1"/>
    </xf>
    <xf numFmtId="49" fontId="8" fillId="0" borderId="2" xfId="0" applyNumberFormat="1" applyFont="1" applyFill="1" applyBorder="1" applyAlignment="1">
      <alignment vertical="center" wrapText="1"/>
    </xf>
    <xf numFmtId="4" fontId="2" fillId="0" borderId="2" xfId="59" applyNumberFormat="1" applyFont="1" applyFill="1" applyBorder="1" applyAlignment="1">
      <alignment horizontal="center" vertical="center" wrapText="1"/>
    </xf>
    <xf numFmtId="0" fontId="2" fillId="5" borderId="1" xfId="0" applyFont="1" applyFill="1" applyBorder="1" applyAlignment="1">
      <alignment horizontal="center" vertical="center" wrapText="1"/>
    </xf>
    <xf numFmtId="49" fontId="2" fillId="5" borderId="1" xfId="0" applyNumberFormat="1" applyFont="1" applyFill="1" applyBorder="1" applyAlignment="1">
      <alignment horizontal="center" vertical="center" wrapText="1"/>
    </xf>
    <xf numFmtId="49" fontId="14" fillId="3" borderId="1" xfId="0" applyNumberFormat="1" applyFont="1" applyFill="1" applyBorder="1" applyAlignment="1">
      <alignment horizontal="center" vertical="center" wrapText="1"/>
    </xf>
    <xf numFmtId="0" fontId="8" fillId="5" borderId="1" xfId="61" applyFont="1" applyFill="1" applyBorder="1" applyAlignment="1">
      <alignment vertical="center" wrapText="1"/>
    </xf>
    <xf numFmtId="49" fontId="8" fillId="0" borderId="2" xfId="0" applyNumberFormat="1" applyFont="1" applyFill="1" applyBorder="1" applyAlignment="1">
      <alignment horizontal="center" vertical="center" wrapText="1"/>
    </xf>
    <xf numFmtId="165" fontId="2" fillId="0" borderId="2" xfId="59" applyNumberFormat="1" applyFont="1" applyFill="1" applyBorder="1" applyAlignment="1">
      <alignment horizontal="center" vertical="center" wrapText="1"/>
    </xf>
    <xf numFmtId="0" fontId="8" fillId="5" borderId="2" xfId="0" applyFont="1" applyFill="1" applyBorder="1" applyAlignment="1">
      <alignment horizontal="center" vertical="center" wrapText="1"/>
    </xf>
    <xf numFmtId="0" fontId="8" fillId="5" borderId="1" xfId="0" applyFont="1" applyFill="1" applyBorder="1" applyAlignment="1">
      <alignment vertical="center" wrapText="1"/>
    </xf>
    <xf numFmtId="49" fontId="8" fillId="3" borderId="2" xfId="0" applyNumberFormat="1" applyFont="1" applyFill="1" applyBorder="1" applyAlignment="1">
      <alignment horizontal="center" vertical="center" wrapText="1"/>
    </xf>
    <xf numFmtId="49" fontId="8" fillId="0" borderId="1" xfId="0" applyNumberFormat="1" applyFont="1" applyFill="1" applyBorder="1" applyAlignment="1">
      <alignment vertical="top" wrapText="1"/>
    </xf>
    <xf numFmtId="49" fontId="14" fillId="0" borderId="2" xfId="0" applyNumberFormat="1" applyFont="1" applyFill="1" applyBorder="1" applyAlignment="1">
      <alignment horizontal="center" vertical="center" wrapText="1"/>
    </xf>
    <xf numFmtId="0" fontId="14" fillId="3" borderId="1" xfId="0" applyFont="1" applyFill="1" applyBorder="1" applyAlignment="1">
      <alignment horizontal="center" vertical="center" wrapText="1"/>
    </xf>
    <xf numFmtId="2" fontId="2" fillId="0" borderId="5" xfId="59" applyNumberFormat="1" applyFont="1" applyFill="1" applyBorder="1" applyAlignment="1">
      <alignment horizontal="center" vertical="center" wrapText="1"/>
    </xf>
    <xf numFmtId="49" fontId="2" fillId="0" borderId="5" xfId="59" applyNumberFormat="1" applyFont="1" applyFill="1" applyBorder="1" applyAlignment="1">
      <alignment horizontal="center" vertical="center" wrapText="1"/>
    </xf>
    <xf numFmtId="0" fontId="8" fillId="0" borderId="1" xfId="0" applyFont="1" applyFill="1" applyBorder="1" applyAlignment="1">
      <alignment wrapText="1"/>
    </xf>
    <xf numFmtId="49" fontId="8" fillId="3" borderId="5" xfId="0" applyNumberFormat="1" applyFont="1" applyFill="1" applyBorder="1" applyAlignment="1">
      <alignment horizontal="center" vertical="center" wrapText="1"/>
    </xf>
    <xf numFmtId="165" fontId="14" fillId="0" borderId="1" xfId="0" applyNumberFormat="1" applyFont="1" applyFill="1" applyBorder="1" applyAlignment="1">
      <alignment horizontal="center" vertical="center" wrapText="1"/>
    </xf>
    <xf numFmtId="3" fontId="14" fillId="0" borderId="1" xfId="0" applyNumberFormat="1" applyFont="1" applyFill="1" applyBorder="1" applyAlignment="1">
      <alignment horizontal="center" vertical="center" wrapText="1"/>
    </xf>
    <xf numFmtId="3" fontId="8" fillId="0" borderId="6" xfId="0" applyNumberFormat="1" applyFont="1" applyFill="1" applyBorder="1" applyAlignment="1">
      <alignment horizontal="center" vertical="center" wrapText="1"/>
    </xf>
    <xf numFmtId="0" fontId="2" fillId="0" borderId="6" xfId="0" applyNumberFormat="1" applyFont="1" applyFill="1" applyBorder="1" applyAlignment="1">
      <alignment horizontal="center" vertical="center" wrapText="1"/>
    </xf>
    <xf numFmtId="4" fontId="2" fillId="0" borderId="6" xfId="0" applyNumberFormat="1" applyFont="1" applyFill="1" applyBorder="1" applyAlignment="1">
      <alignment horizontal="center" vertical="center" wrapText="1"/>
    </xf>
    <xf numFmtId="165" fontId="8" fillId="0" borderId="6" xfId="0" applyNumberFormat="1" applyFont="1" applyFill="1" applyBorder="1" applyAlignment="1">
      <alignment horizontal="center" vertical="center" wrapText="1"/>
    </xf>
    <xf numFmtId="0" fontId="14" fillId="0" borderId="1" xfId="0" applyFont="1" applyBorder="1" applyAlignment="1">
      <alignment vertical="center" wrapText="1"/>
    </xf>
    <xf numFmtId="49" fontId="8" fillId="0" borderId="1" xfId="58" applyNumberFormat="1" applyFont="1" applyFill="1" applyBorder="1" applyAlignment="1">
      <alignment vertical="center" wrapText="1"/>
    </xf>
    <xf numFmtId="0" fontId="8" fillId="0" borderId="1" xfId="0" applyNumberFormat="1" applyFont="1" applyFill="1" applyBorder="1" applyAlignment="1">
      <alignment vertical="center" wrapText="1"/>
    </xf>
    <xf numFmtId="49" fontId="8" fillId="0" borderId="1" xfId="63" applyNumberFormat="1" applyFont="1" applyFill="1" applyBorder="1" applyAlignment="1">
      <alignment vertical="center" wrapText="1"/>
    </xf>
    <xf numFmtId="49" fontId="2" fillId="0" borderId="1" xfId="65" applyNumberFormat="1" applyFont="1" applyFill="1" applyBorder="1" applyAlignment="1">
      <alignment vertical="center" wrapText="1"/>
    </xf>
    <xf numFmtId="3" fontId="8" fillId="0" borderId="1" xfId="70" applyNumberFormat="1" applyFont="1" applyFill="1" applyBorder="1" applyAlignment="1">
      <alignment vertical="top" wrapText="1"/>
    </xf>
    <xf numFmtId="0" fontId="2" fillId="0" borderId="1" xfId="66" applyNumberFormat="1" applyFont="1" applyFill="1" applyBorder="1" applyAlignment="1">
      <alignment vertical="center" wrapText="1"/>
    </xf>
    <xf numFmtId="0" fontId="8" fillId="2" borderId="2" xfId="0" applyFont="1" applyFill="1" applyBorder="1" applyAlignment="1">
      <alignment vertical="top" wrapText="1"/>
    </xf>
    <xf numFmtId="49" fontId="8" fillId="0" borderId="2" xfId="58" applyNumberFormat="1" applyFont="1" applyFill="1" applyBorder="1" applyAlignment="1">
      <alignment vertical="center" wrapText="1"/>
    </xf>
    <xf numFmtId="0" fontId="2" fillId="0" borderId="0" xfId="0" applyFont="1" applyFill="1" applyBorder="1" applyAlignment="1">
      <alignment vertical="center" wrapText="1"/>
    </xf>
    <xf numFmtId="3" fontId="14" fillId="0" borderId="1" xfId="0" applyNumberFormat="1" applyFont="1" applyFill="1" applyBorder="1" applyAlignment="1">
      <alignment vertical="center" wrapText="1"/>
    </xf>
    <xf numFmtId="3" fontId="8" fillId="0" borderId="1" xfId="70" applyNumberFormat="1" applyFont="1" applyFill="1" applyBorder="1" applyAlignment="1">
      <alignment vertical="center" wrapText="1"/>
    </xf>
    <xf numFmtId="3" fontId="8" fillId="0" borderId="1" xfId="0" applyNumberFormat="1" applyFont="1" applyFill="1" applyBorder="1" applyAlignment="1">
      <alignment vertical="center" wrapText="1"/>
    </xf>
    <xf numFmtId="0" fontId="14" fillId="0" borderId="1" xfId="61" applyFont="1" applyFill="1" applyBorder="1" applyAlignment="1">
      <alignment vertical="center" wrapText="1"/>
    </xf>
    <xf numFmtId="49" fontId="2" fillId="0" borderId="1" xfId="60" applyNumberFormat="1" applyFont="1" applyFill="1" applyBorder="1" applyAlignment="1" applyProtection="1">
      <alignment vertical="center" wrapText="1"/>
      <protection locked="0"/>
    </xf>
    <xf numFmtId="0" fontId="8" fillId="0" borderId="6" xfId="0" applyFont="1" applyFill="1" applyBorder="1" applyAlignment="1">
      <alignment vertical="center" wrapText="1"/>
    </xf>
    <xf numFmtId="0" fontId="8" fillId="0" borderId="1" xfId="0" applyFont="1" applyBorder="1" applyAlignment="1">
      <alignment vertical="center" wrapText="1"/>
    </xf>
    <xf numFmtId="0" fontId="8" fillId="3" borderId="6" xfId="0" applyFont="1" applyFill="1" applyBorder="1" applyAlignment="1" applyProtection="1">
      <alignment horizontal="center" vertical="center" wrapText="1"/>
      <protection locked="0"/>
    </xf>
    <xf numFmtId="49" fontId="8" fillId="3" borderId="1" xfId="63" applyNumberFormat="1" applyFont="1" applyFill="1" applyBorder="1" applyAlignment="1">
      <alignment vertical="center" wrapText="1"/>
    </xf>
    <xf numFmtId="0" fontId="8" fillId="3" borderId="1" xfId="61" applyFont="1" applyFill="1" applyBorder="1" applyAlignment="1">
      <alignment vertical="center" wrapText="1"/>
    </xf>
    <xf numFmtId="3" fontId="8" fillId="3" borderId="1" xfId="0" applyNumberFormat="1" applyFont="1" applyFill="1" applyBorder="1" applyAlignment="1">
      <alignment horizontal="center" vertical="center" wrapText="1"/>
    </xf>
    <xf numFmtId="165" fontId="2" fillId="3" borderId="1" xfId="62" applyNumberFormat="1" applyFont="1" applyFill="1" applyBorder="1" applyAlignment="1" applyProtection="1">
      <alignment horizontal="center" vertical="center" wrapText="1"/>
      <protection locked="0"/>
    </xf>
    <xf numFmtId="49" fontId="2" fillId="3" borderId="1" xfId="60" applyNumberFormat="1" applyFont="1" applyFill="1" applyBorder="1" applyAlignment="1">
      <alignment horizontal="center" vertical="center" wrapText="1"/>
    </xf>
    <xf numFmtId="166" fontId="8" fillId="5" borderId="1" xfId="67" applyNumberFormat="1" applyFont="1" applyFill="1" applyBorder="1" applyAlignment="1" applyProtection="1">
      <alignment horizontal="center" vertical="center" wrapText="1"/>
      <protection locked="0"/>
    </xf>
    <xf numFmtId="49" fontId="2" fillId="3" borderId="1" xfId="0" applyNumberFormat="1" applyFont="1" applyFill="1" applyBorder="1" applyAlignment="1">
      <alignment vertical="center" wrapText="1"/>
    </xf>
    <xf numFmtId="167" fontId="2" fillId="5" borderId="1" xfId="67" applyNumberFormat="1" applyFont="1" applyFill="1" applyBorder="1" applyAlignment="1" applyProtection="1">
      <alignment horizontal="center" vertical="center" wrapText="1"/>
      <protection locked="0"/>
    </xf>
    <xf numFmtId="0" fontId="2" fillId="3" borderId="1" xfId="61" applyFont="1" applyFill="1" applyBorder="1" applyAlignment="1">
      <alignment vertical="center" wrapText="1"/>
    </xf>
    <xf numFmtId="3" fontId="2" fillId="3" borderId="1" xfId="0" applyNumberFormat="1" applyFont="1" applyFill="1" applyBorder="1" applyAlignment="1">
      <alignment horizontal="center" vertical="center" wrapText="1"/>
    </xf>
    <xf numFmtId="0" fontId="2" fillId="3" borderId="1" xfId="61" applyFont="1" applyFill="1" applyBorder="1" applyAlignment="1">
      <alignment horizontal="center" vertical="center" wrapText="1"/>
    </xf>
    <xf numFmtId="165" fontId="2" fillId="3" borderId="1" xfId="0" applyNumberFormat="1" applyFont="1" applyFill="1" applyBorder="1" applyAlignment="1">
      <alignment horizontal="center" vertical="center" wrapText="1"/>
    </xf>
    <xf numFmtId="168" fontId="8" fillId="5" borderId="1" xfId="67" applyNumberFormat="1" applyFont="1" applyFill="1" applyBorder="1" applyAlignment="1" applyProtection="1">
      <alignment horizontal="center" vertical="center" wrapText="1"/>
      <protection locked="0"/>
    </xf>
    <xf numFmtId="0" fontId="14" fillId="5" borderId="1" xfId="0" applyFont="1" applyFill="1" applyBorder="1" applyAlignment="1">
      <alignment vertical="center" wrapText="1"/>
    </xf>
    <xf numFmtId="3" fontId="8" fillId="5" borderId="1" xfId="0" applyNumberFormat="1" applyFont="1" applyFill="1" applyBorder="1" applyAlignment="1">
      <alignment horizontal="center" vertical="center" wrapText="1"/>
    </xf>
    <xf numFmtId="4" fontId="8" fillId="5" borderId="1" xfId="0" applyNumberFormat="1" applyFont="1" applyFill="1" applyBorder="1" applyAlignment="1">
      <alignment horizontal="center" vertical="center" wrapText="1"/>
    </xf>
    <xf numFmtId="165" fontId="2" fillId="5" borderId="1" xfId="0" applyNumberFormat="1" applyFont="1" applyFill="1" applyBorder="1" applyAlignment="1">
      <alignment horizontal="center" vertical="center" wrapText="1"/>
    </xf>
    <xf numFmtId="0" fontId="8" fillId="5" borderId="5" xfId="0" applyFont="1" applyFill="1" applyBorder="1" applyAlignment="1">
      <alignment horizontal="center" vertical="center" wrapText="1"/>
    </xf>
    <xf numFmtId="0" fontId="8" fillId="5" borderId="1" xfId="61" applyFont="1" applyFill="1" applyBorder="1" applyAlignment="1">
      <alignment horizontal="center" vertical="center" wrapText="1"/>
    </xf>
    <xf numFmtId="4" fontId="2" fillId="5" borderId="1" xfId="67" applyNumberFormat="1" applyFont="1" applyFill="1" applyBorder="1" applyAlignment="1" applyProtection="1">
      <alignment horizontal="center" vertical="center"/>
      <protection locked="0"/>
    </xf>
    <xf numFmtId="165" fontId="8" fillId="5" borderId="1" xfId="0" applyNumberFormat="1" applyFont="1" applyFill="1" applyBorder="1" applyAlignment="1">
      <alignment horizontal="center" vertical="center" wrapText="1"/>
    </xf>
    <xf numFmtId="0" fontId="8" fillId="5" borderId="6" xfId="0" applyFont="1" applyFill="1" applyBorder="1" applyAlignment="1">
      <alignment horizontal="center" vertical="center" wrapText="1"/>
    </xf>
    <xf numFmtId="165" fontId="2" fillId="5" borderId="1" xfId="62" applyNumberFormat="1" applyFont="1" applyFill="1" applyBorder="1" applyAlignment="1" applyProtection="1">
      <alignment horizontal="center" vertical="center" wrapText="1"/>
      <protection locked="0"/>
    </xf>
    <xf numFmtId="0" fontId="8" fillId="5" borderId="2" xfId="0" applyFont="1" applyFill="1" applyBorder="1" applyAlignment="1">
      <alignment vertical="center" wrapText="1"/>
    </xf>
    <xf numFmtId="0" fontId="8" fillId="5" borderId="2" xfId="0" applyFont="1" applyFill="1" applyBorder="1" applyAlignment="1">
      <alignment vertical="top" wrapText="1"/>
    </xf>
    <xf numFmtId="49" fontId="2" fillId="5" borderId="2" xfId="0" applyNumberFormat="1" applyFont="1" applyFill="1" applyBorder="1" applyAlignment="1">
      <alignment horizontal="center" vertical="center" wrapText="1"/>
    </xf>
    <xf numFmtId="4" fontId="8" fillId="5" borderId="2" xfId="0" applyNumberFormat="1" applyFont="1" applyFill="1" applyBorder="1" applyAlignment="1">
      <alignment horizontal="center" vertical="center" wrapText="1"/>
    </xf>
    <xf numFmtId="165" fontId="8" fillId="5" borderId="2" xfId="0" applyNumberFormat="1" applyFont="1" applyFill="1" applyBorder="1" applyAlignment="1">
      <alignment horizontal="center" vertical="center" wrapText="1"/>
    </xf>
    <xf numFmtId="4" fontId="8" fillId="5" borderId="1" xfId="0" applyNumberFormat="1" applyFont="1" applyFill="1" applyBorder="1" applyAlignment="1">
      <alignment horizontal="center" vertical="center"/>
    </xf>
    <xf numFmtId="49" fontId="2" fillId="5" borderId="1" xfId="0" applyNumberFormat="1" applyFont="1" applyFill="1" applyBorder="1" applyAlignment="1">
      <alignment vertical="center" wrapText="1"/>
    </xf>
    <xf numFmtId="49" fontId="2" fillId="5" borderId="1" xfId="60" applyNumberFormat="1" applyFont="1" applyFill="1" applyBorder="1" applyAlignment="1">
      <alignment horizontal="center" vertical="center" wrapText="1"/>
    </xf>
    <xf numFmtId="49" fontId="2" fillId="5" borderId="1" xfId="60" applyNumberFormat="1" applyFont="1" applyFill="1" applyBorder="1" applyAlignment="1">
      <alignment vertical="center" wrapText="1"/>
    </xf>
    <xf numFmtId="0" fontId="2" fillId="5" borderId="1" xfId="61" applyFont="1" applyFill="1" applyBorder="1" applyAlignment="1">
      <alignment vertical="center" wrapText="1"/>
    </xf>
    <xf numFmtId="3" fontId="2" fillId="5" borderId="1" xfId="0" applyNumberFormat="1" applyFont="1" applyFill="1" applyBorder="1" applyAlignment="1">
      <alignment horizontal="center" vertical="center" wrapText="1"/>
    </xf>
    <xf numFmtId="0" fontId="2" fillId="5" borderId="1" xfId="61" applyFont="1" applyFill="1" applyBorder="1" applyAlignment="1">
      <alignment horizontal="center" vertical="center" wrapText="1"/>
    </xf>
    <xf numFmtId="49" fontId="2" fillId="5" borderId="1" xfId="60" applyNumberFormat="1" applyFont="1" applyFill="1" applyBorder="1" applyAlignment="1" applyProtection="1">
      <alignment vertical="center" wrapText="1"/>
      <protection locked="0"/>
    </xf>
    <xf numFmtId="49" fontId="2" fillId="3" borderId="7" xfId="57" applyNumberFormat="1" applyFont="1" applyFill="1" applyBorder="1" applyAlignment="1">
      <alignment horizontal="center" vertical="center" wrapText="1"/>
    </xf>
    <xf numFmtId="0" fontId="8" fillId="4" borderId="6" xfId="0" applyFont="1" applyFill="1" applyBorder="1" applyAlignment="1" applyProtection="1">
      <alignment horizontal="center" vertical="center" wrapText="1"/>
      <protection locked="0"/>
    </xf>
    <xf numFmtId="0" fontId="8" fillId="4" borderId="6" xfId="0" applyFont="1" applyFill="1" applyBorder="1" applyAlignment="1">
      <alignment horizontal="center" vertical="center" wrapText="1"/>
    </xf>
    <xf numFmtId="0" fontId="8" fillId="4" borderId="1" xfId="0" applyFont="1" applyFill="1" applyBorder="1" applyAlignment="1">
      <alignment horizontal="center" vertical="center" wrapText="1"/>
    </xf>
    <xf numFmtId="49" fontId="2" fillId="4" borderId="7" xfId="57" applyNumberFormat="1" applyFont="1" applyFill="1" applyBorder="1" applyAlignment="1">
      <alignment horizontal="center" vertical="center" wrapText="1"/>
    </xf>
    <xf numFmtId="4" fontId="2" fillId="0" borderId="1" xfId="67" applyNumberFormat="1" applyFont="1" applyFill="1" applyBorder="1" applyAlignment="1" applyProtection="1">
      <alignment horizontal="center" vertical="center"/>
      <protection locked="0"/>
    </xf>
    <xf numFmtId="4" fontId="8" fillId="0" borderId="1" xfId="0" applyNumberFormat="1" applyFont="1" applyFill="1" applyBorder="1" applyAlignment="1" applyProtection="1">
      <alignment horizontal="center" vertical="center"/>
    </xf>
    <xf numFmtId="4" fontId="2" fillId="5" borderId="1" xfId="0" applyNumberFormat="1" applyFont="1" applyFill="1" applyBorder="1" applyAlignment="1">
      <alignment horizontal="center" vertical="center" wrapText="1"/>
    </xf>
    <xf numFmtId="4" fontId="2" fillId="0" borderId="1" xfId="67" applyNumberFormat="1" applyFont="1" applyFill="1" applyBorder="1" applyAlignment="1">
      <alignment horizontal="center" vertical="center" wrapText="1"/>
    </xf>
    <xf numFmtId="4" fontId="8" fillId="2" borderId="1" xfId="0" applyNumberFormat="1" applyFont="1" applyFill="1" applyBorder="1" applyAlignment="1" applyProtection="1">
      <alignment horizontal="center" vertical="center"/>
    </xf>
    <xf numFmtId="49" fontId="2" fillId="2" borderId="1" xfId="0" applyNumberFormat="1" applyFont="1" applyFill="1" applyBorder="1" applyAlignment="1">
      <alignment horizontal="left" vertical="center" wrapText="1"/>
    </xf>
    <xf numFmtId="0" fontId="8" fillId="2" borderId="1" xfId="61" applyFont="1" applyFill="1" applyBorder="1" applyAlignment="1">
      <alignment horizontal="left" vertical="center" wrapText="1"/>
    </xf>
    <xf numFmtId="0" fontId="8" fillId="2" borderId="1" xfId="61" applyFont="1" applyFill="1" applyBorder="1" applyAlignment="1">
      <alignment horizontal="center" vertical="center" wrapText="1"/>
    </xf>
    <xf numFmtId="4" fontId="2" fillId="2" borderId="1" xfId="67" applyNumberFormat="1" applyFont="1" applyFill="1" applyBorder="1" applyAlignment="1" applyProtection="1">
      <alignment horizontal="center" vertical="center"/>
      <protection locked="0"/>
    </xf>
    <xf numFmtId="165" fontId="2" fillId="2" borderId="1" xfId="62" applyNumberFormat="1" applyFont="1" applyFill="1" applyBorder="1" applyAlignment="1" applyProtection="1">
      <alignment horizontal="center" vertical="center" wrapText="1"/>
      <protection locked="0"/>
    </xf>
    <xf numFmtId="49" fontId="2" fillId="2" borderId="1" xfId="60" applyNumberFormat="1" applyFont="1" applyFill="1" applyBorder="1" applyAlignment="1">
      <alignment horizontal="center" vertical="center" wrapText="1"/>
    </xf>
    <xf numFmtId="0" fontId="8" fillId="5" borderId="6" xfId="0" applyFont="1" applyFill="1" applyBorder="1" applyAlignment="1" applyProtection="1">
      <alignment horizontal="center" vertical="center" wrapText="1"/>
      <protection locked="0"/>
    </xf>
    <xf numFmtId="49" fontId="8" fillId="2" borderId="1" xfId="58" applyNumberFormat="1" applyFont="1" applyFill="1" applyBorder="1" applyAlignment="1">
      <alignment horizontal="left" vertical="center" wrapText="1"/>
    </xf>
    <xf numFmtId="49" fontId="8" fillId="2" borderId="1" xfId="0" applyNumberFormat="1" applyFont="1" applyFill="1" applyBorder="1" applyAlignment="1">
      <alignment vertical="center" wrapText="1"/>
    </xf>
    <xf numFmtId="2" fontId="2" fillId="2" borderId="1" xfId="59" applyNumberFormat="1" applyFont="1" applyFill="1" applyBorder="1" applyAlignment="1">
      <alignment horizontal="center" vertical="center" wrapText="1"/>
    </xf>
    <xf numFmtId="4" fontId="2" fillId="2" borderId="1" xfId="59" applyNumberFormat="1" applyFont="1" applyFill="1" applyBorder="1" applyAlignment="1">
      <alignment horizontal="center" vertical="center" wrapText="1"/>
    </xf>
    <xf numFmtId="165" fontId="2" fillId="2" borderId="1" xfId="59" applyNumberFormat="1" applyFont="1" applyFill="1" applyBorder="1" applyAlignment="1">
      <alignment horizontal="center" vertical="center" wrapText="1"/>
    </xf>
    <xf numFmtId="0" fontId="8" fillId="2" borderId="6" xfId="0" applyFont="1" applyFill="1" applyBorder="1" applyAlignment="1" applyProtection="1">
      <alignment horizontal="center" vertical="center" wrapText="1"/>
      <protection locked="0"/>
    </xf>
    <xf numFmtId="0" fontId="8" fillId="2" borderId="1" xfId="0" applyFont="1" applyFill="1" applyBorder="1" applyAlignment="1">
      <alignment horizontal="left" vertical="center" wrapText="1"/>
    </xf>
    <xf numFmtId="4" fontId="8" fillId="2" borderId="1" xfId="0" applyNumberFormat="1" applyFont="1" applyFill="1" applyBorder="1" applyAlignment="1">
      <alignment horizontal="center" vertical="center"/>
    </xf>
    <xf numFmtId="49" fontId="14" fillId="2" borderId="1" xfId="0" applyNumberFormat="1" applyFont="1" applyFill="1" applyBorder="1" applyAlignment="1">
      <alignment horizontal="center" vertical="center" wrapText="1"/>
    </xf>
    <xf numFmtId="49" fontId="14" fillId="2" borderId="5" xfId="0" applyNumberFormat="1" applyFont="1" applyFill="1" applyBorder="1" applyAlignment="1">
      <alignment horizontal="center" vertical="center" wrapText="1"/>
    </xf>
    <xf numFmtId="0" fontId="2" fillId="2" borderId="1" xfId="0" applyFont="1" applyFill="1" applyBorder="1" applyAlignment="1">
      <alignment horizontal="left" vertical="center" wrapText="1"/>
    </xf>
    <xf numFmtId="3" fontId="2" fillId="2" borderId="1" xfId="0" applyNumberFormat="1" applyFont="1" applyFill="1" applyBorder="1" applyAlignment="1">
      <alignment horizontal="center" vertical="center" wrapText="1"/>
    </xf>
    <xf numFmtId="0" fontId="16" fillId="2" borderId="1" xfId="0" applyFont="1" applyFill="1" applyBorder="1" applyAlignment="1">
      <alignment horizontal="left" vertical="center" wrapText="1"/>
    </xf>
    <xf numFmtId="0" fontId="8" fillId="2" borderId="1" xfId="0" applyFont="1" applyFill="1" applyBorder="1" applyAlignment="1">
      <alignment horizontal="left" vertical="top" wrapText="1"/>
    </xf>
    <xf numFmtId="0" fontId="14" fillId="2" borderId="1"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1" xfId="0" applyFont="1" applyBorder="1" applyAlignment="1">
      <alignment horizontal="center" vertical="center" wrapText="1"/>
    </xf>
    <xf numFmtId="4" fontId="8" fillId="0" borderId="1" xfId="0" applyNumberFormat="1" applyFont="1" applyBorder="1" applyAlignment="1">
      <alignment horizontal="center" vertical="center" wrapText="1"/>
    </xf>
    <xf numFmtId="0" fontId="21" fillId="0" borderId="1" xfId="0" applyFont="1" applyFill="1" applyBorder="1" applyAlignment="1">
      <alignment horizontal="center" vertical="center" wrapText="1"/>
    </xf>
    <xf numFmtId="49" fontId="8" fillId="0" borderId="1" xfId="0" applyNumberFormat="1" applyFont="1" applyBorder="1" applyAlignment="1">
      <alignment horizontal="center" vertical="center" wrapText="1"/>
    </xf>
    <xf numFmtId="0" fontId="14" fillId="2" borderId="1" xfId="0" applyFont="1" applyFill="1" applyBorder="1" applyAlignment="1">
      <alignment horizontal="center" vertical="center" wrapText="1"/>
    </xf>
    <xf numFmtId="3" fontId="14" fillId="2" borderId="1" xfId="0" applyNumberFormat="1" applyFont="1" applyFill="1" applyBorder="1" applyAlignment="1">
      <alignment horizontal="center" vertical="center" wrapText="1"/>
    </xf>
    <xf numFmtId="4" fontId="14" fillId="2" borderId="1" xfId="0" applyNumberFormat="1" applyFont="1" applyFill="1" applyBorder="1" applyAlignment="1">
      <alignment horizontal="center" vertical="center" wrapText="1"/>
    </xf>
    <xf numFmtId="0" fontId="21" fillId="2" borderId="1" xfId="0" applyFont="1" applyFill="1" applyBorder="1" applyAlignment="1">
      <alignment horizontal="center" vertical="center" wrapText="1"/>
    </xf>
    <xf numFmtId="0" fontId="8" fillId="0" borderId="1" xfId="0" applyFont="1" applyBorder="1" applyAlignment="1">
      <alignment horizontal="left" vertical="center" wrapText="1"/>
    </xf>
    <xf numFmtId="49" fontId="2" fillId="0" borderId="1" xfId="0" applyNumberFormat="1" applyFont="1" applyBorder="1" applyAlignment="1">
      <alignment horizontal="center" vertical="center" wrapText="1"/>
    </xf>
    <xf numFmtId="0" fontId="8" fillId="5" borderId="1" xfId="0" applyFont="1" applyFill="1" applyBorder="1" applyAlignment="1">
      <alignment horizontal="left" vertical="center" wrapText="1"/>
    </xf>
    <xf numFmtId="0" fontId="2" fillId="4" borderId="1" xfId="0" applyFont="1" applyFill="1" applyBorder="1" applyAlignment="1">
      <alignment horizontal="center" vertical="center" wrapText="1"/>
    </xf>
    <xf numFmtId="49" fontId="3" fillId="5" borderId="1" xfId="0" applyNumberFormat="1" applyFont="1" applyFill="1" applyBorder="1" applyAlignment="1">
      <alignment horizontal="center" vertical="center" wrapText="1"/>
    </xf>
    <xf numFmtId="49" fontId="7" fillId="5" borderId="1" xfId="63" applyNumberFormat="1" applyFont="1" applyFill="1" applyBorder="1" applyAlignment="1">
      <alignment horizontal="left" vertical="center" wrapText="1"/>
    </xf>
    <xf numFmtId="0" fontId="7" fillId="5" borderId="1" xfId="61" applyFont="1" applyFill="1" applyBorder="1" applyAlignment="1">
      <alignment horizontal="left" vertical="top" wrapText="1"/>
    </xf>
    <xf numFmtId="3" fontId="7" fillId="5" borderId="1" xfId="0" applyNumberFormat="1" applyFont="1" applyFill="1" applyBorder="1" applyAlignment="1">
      <alignment horizontal="center" vertical="center" wrapText="1"/>
    </xf>
    <xf numFmtId="0" fontId="7" fillId="5" borderId="1" xfId="0" applyFont="1" applyFill="1" applyBorder="1" applyAlignment="1">
      <alignment horizontal="center" vertical="center" wrapText="1"/>
    </xf>
    <xf numFmtId="0" fontId="7" fillId="5" borderId="1" xfId="61" applyFont="1" applyFill="1" applyBorder="1" applyAlignment="1">
      <alignment horizontal="center" vertical="center" wrapText="1"/>
    </xf>
    <xf numFmtId="4" fontId="3" fillId="5" borderId="1" xfId="67" applyNumberFormat="1" applyFont="1" applyFill="1" applyBorder="1" applyAlignment="1" applyProtection="1">
      <alignment horizontal="center" vertical="center"/>
      <protection locked="0"/>
    </xf>
    <xf numFmtId="165" fontId="3" fillId="5" borderId="1" xfId="62" applyNumberFormat="1" applyFont="1" applyFill="1" applyBorder="1" applyAlignment="1" applyProtection="1">
      <alignment horizontal="center" vertical="center" wrapText="1"/>
      <protection locked="0"/>
    </xf>
    <xf numFmtId="165" fontId="7" fillId="5" borderId="1" xfId="0" applyNumberFormat="1" applyFont="1" applyFill="1" applyBorder="1" applyAlignment="1">
      <alignment horizontal="center" vertical="center" wrapText="1"/>
    </xf>
    <xf numFmtId="49" fontId="3" fillId="5" borderId="1" xfId="6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49" fontId="2" fillId="5" borderId="1" xfId="0" applyNumberFormat="1" applyFont="1" applyFill="1" applyBorder="1" applyAlignment="1">
      <alignment horizontal="left" vertical="center" wrapText="1"/>
    </xf>
    <xf numFmtId="0" fontId="8" fillId="5" borderId="1" xfId="61" applyFont="1" applyFill="1" applyBorder="1" applyAlignment="1">
      <alignment horizontal="left" vertical="center" wrapText="1"/>
    </xf>
    <xf numFmtId="165" fontId="3" fillId="2" borderId="1" xfId="62" applyNumberFormat="1" applyFont="1" applyFill="1" applyBorder="1" applyAlignment="1" applyProtection="1">
      <alignment horizontal="center" vertical="center" wrapText="1"/>
      <protection locked="0"/>
    </xf>
    <xf numFmtId="0" fontId="3" fillId="4"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4" fontId="22" fillId="0" borderId="1" xfId="0" applyNumberFormat="1" applyFont="1" applyBorder="1" applyAlignment="1">
      <alignment horizontal="center" vertical="center"/>
    </xf>
    <xf numFmtId="49" fontId="2" fillId="5" borderId="7" xfId="57" applyNumberFormat="1" applyFont="1" applyFill="1" applyBorder="1" applyAlignment="1">
      <alignment horizontal="center" vertical="center" wrapText="1"/>
    </xf>
    <xf numFmtId="4" fontId="2" fillId="2" borderId="1" xfId="59" applyNumberFormat="1" applyFont="1" applyFill="1" applyBorder="1" applyAlignment="1">
      <alignment horizontal="center" vertical="center"/>
    </xf>
    <xf numFmtId="49" fontId="2" fillId="2" borderId="1" xfId="60" applyNumberFormat="1" applyFont="1" applyFill="1" applyBorder="1" applyAlignment="1">
      <alignment horizontal="left" vertical="center" wrapText="1"/>
    </xf>
    <xf numFmtId="3" fontId="8" fillId="2" borderId="1" xfId="0" applyNumberFormat="1" applyFont="1" applyFill="1" applyBorder="1" applyAlignment="1">
      <alignment horizontal="left" vertical="center" wrapText="1"/>
    </xf>
    <xf numFmtId="0" fontId="8" fillId="2" borderId="1" xfId="0" applyFont="1" applyFill="1" applyBorder="1" applyAlignment="1">
      <alignment vertical="top" wrapText="1"/>
    </xf>
    <xf numFmtId="0" fontId="9" fillId="0" borderId="0" xfId="0" applyFont="1" applyBorder="1" applyAlignment="1">
      <alignment horizontal="left" vertical="center"/>
    </xf>
    <xf numFmtId="49" fontId="16" fillId="2" borderId="1" xfId="58" applyNumberFormat="1" applyFont="1" applyFill="1" applyBorder="1" applyAlignment="1">
      <alignment vertical="top" wrapText="1"/>
    </xf>
    <xf numFmtId="49" fontId="8" fillId="2" borderId="1" xfId="0" applyNumberFormat="1" applyFont="1" applyFill="1" applyBorder="1" applyAlignment="1">
      <alignment horizontal="left" vertical="top" wrapText="1"/>
    </xf>
    <xf numFmtId="49" fontId="16" fillId="2" borderId="1" xfId="58" applyNumberFormat="1" applyFont="1" applyFill="1" applyBorder="1" applyAlignment="1">
      <alignment horizontal="left" vertical="center" wrapText="1"/>
    </xf>
    <xf numFmtId="49" fontId="2" fillId="2" borderId="5" xfId="57" applyNumberFormat="1" applyFont="1" applyFill="1" applyBorder="1" applyAlignment="1">
      <alignment horizontal="center" vertical="center" wrapText="1"/>
    </xf>
    <xf numFmtId="169" fontId="8" fillId="2" borderId="1" xfId="0" applyNumberFormat="1" applyFont="1" applyFill="1" applyBorder="1" applyAlignment="1">
      <alignment horizontal="center" vertical="center" wrapText="1"/>
    </xf>
    <xf numFmtId="0" fontId="9" fillId="0" borderId="0" xfId="0" applyFont="1" applyBorder="1" applyAlignment="1">
      <alignment horizontal="center" vertical="center" wrapText="1"/>
    </xf>
    <xf numFmtId="0" fontId="2" fillId="2" borderId="6" xfId="0" applyFont="1" applyFill="1" applyBorder="1" applyAlignment="1">
      <alignment horizontal="center" vertical="center" wrapText="1"/>
    </xf>
    <xf numFmtId="14" fontId="8" fillId="3" borderId="1" xfId="0" applyNumberFormat="1" applyFont="1" applyFill="1" applyBorder="1" applyAlignment="1">
      <alignment horizontal="center" vertical="center" wrapText="1"/>
    </xf>
    <xf numFmtId="49" fontId="2" fillId="5" borderId="5" xfId="57" applyNumberFormat="1" applyFont="1" applyFill="1" applyBorder="1" applyAlignment="1">
      <alignment horizontal="center" vertical="center" wrapText="1"/>
    </xf>
    <xf numFmtId="49" fontId="2" fillId="5" borderId="1" xfId="59" applyNumberFormat="1" applyFont="1" applyFill="1" applyBorder="1" applyAlignment="1">
      <alignment horizontal="center" vertical="center" wrapText="1"/>
    </xf>
    <xf numFmtId="165" fontId="2" fillId="5" borderId="1" xfId="59" applyNumberFormat="1" applyFont="1" applyFill="1" applyBorder="1" applyAlignment="1">
      <alignment horizontal="center" vertical="center" wrapText="1"/>
    </xf>
    <xf numFmtId="14" fontId="8" fillId="5" borderId="1" xfId="0" applyNumberFormat="1" applyFont="1" applyFill="1" applyBorder="1" applyAlignment="1">
      <alignment horizontal="center" vertical="center" wrapText="1"/>
    </xf>
    <xf numFmtId="0" fontId="23" fillId="5" borderId="1" xfId="0" applyFont="1" applyFill="1" applyBorder="1" applyAlignment="1">
      <alignment vertical="center" wrapText="1"/>
    </xf>
    <xf numFmtId="170" fontId="23" fillId="5" borderId="1" xfId="67" applyNumberFormat="1" applyFont="1" applyFill="1" applyBorder="1" applyAlignment="1">
      <alignment horizontal="center" vertical="center"/>
    </xf>
    <xf numFmtId="4" fontId="23" fillId="5" borderId="1" xfId="0" applyNumberFormat="1" applyFont="1" applyFill="1" applyBorder="1" applyAlignment="1">
      <alignment horizontal="center" vertical="center" wrapText="1"/>
    </xf>
    <xf numFmtId="49" fontId="8" fillId="0" borderId="5" xfId="58" applyNumberFormat="1" applyFont="1" applyFill="1" applyBorder="1" applyAlignment="1">
      <alignment vertical="center" wrapText="1"/>
    </xf>
    <xf numFmtId="49" fontId="8" fillId="0" borderId="5" xfId="0" applyNumberFormat="1" applyFont="1" applyFill="1" applyBorder="1" applyAlignment="1">
      <alignment vertical="center" wrapText="1"/>
    </xf>
    <xf numFmtId="4" fontId="2" fillId="0" borderId="5" xfId="59" applyNumberFormat="1" applyFont="1" applyFill="1" applyBorder="1" applyAlignment="1">
      <alignment horizontal="center" vertical="center" wrapText="1"/>
    </xf>
    <xf numFmtId="49" fontId="2" fillId="3" borderId="5" xfId="59" applyNumberFormat="1" applyFont="1" applyFill="1" applyBorder="1" applyAlignment="1">
      <alignment horizontal="center" vertical="center" wrapText="1"/>
    </xf>
    <xf numFmtId="0" fontId="9" fillId="0" borderId="0" xfId="0" applyFont="1" applyBorder="1" applyAlignment="1">
      <alignment horizontal="left" vertical="center" wrapText="1"/>
    </xf>
    <xf numFmtId="0" fontId="2" fillId="5" borderId="6" xfId="0" applyFont="1" applyFill="1" applyBorder="1" applyAlignment="1" applyProtection="1">
      <alignment horizontal="center" vertical="center" wrapText="1"/>
      <protection locked="0"/>
    </xf>
    <xf numFmtId="165" fontId="8" fillId="2" borderId="1" xfId="62" applyNumberFormat="1" applyFont="1" applyFill="1" applyBorder="1" applyAlignment="1" applyProtection="1">
      <alignment horizontal="center" vertical="center" wrapText="1"/>
      <protection locked="0"/>
    </xf>
    <xf numFmtId="4" fontId="8" fillId="2" borderId="1" xfId="67" applyNumberFormat="1" applyFont="1" applyFill="1" applyBorder="1" applyAlignment="1" applyProtection="1">
      <alignment horizontal="center" vertical="center"/>
      <protection locked="0"/>
    </xf>
    <xf numFmtId="49" fontId="8" fillId="2" borderId="1" xfId="60" applyNumberFormat="1" applyFont="1" applyFill="1" applyBorder="1" applyAlignment="1">
      <alignment vertical="center" wrapText="1"/>
    </xf>
    <xf numFmtId="0" fontId="7" fillId="2"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3" fontId="7" fillId="2" borderId="1" xfId="0" applyNumberFormat="1" applyFont="1" applyFill="1" applyBorder="1" applyAlignment="1">
      <alignment horizontal="center" vertical="center" wrapText="1"/>
    </xf>
    <xf numFmtId="49" fontId="3" fillId="2" borderId="1" xfId="0" applyNumberFormat="1" applyFont="1" applyFill="1" applyBorder="1" applyAlignment="1">
      <alignment horizontal="center" vertical="center" wrapText="1"/>
    </xf>
    <xf numFmtId="4" fontId="3"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2" borderId="1" xfId="0" applyFont="1" applyFill="1" applyBorder="1" applyAlignment="1">
      <alignment horizontal="left" vertical="center" wrapText="1"/>
    </xf>
    <xf numFmtId="167" fontId="2" fillId="0" borderId="1" xfId="0" applyNumberFormat="1" applyFont="1" applyFill="1" applyBorder="1" applyAlignment="1">
      <alignment horizontal="center" vertical="center" wrapText="1"/>
    </xf>
    <xf numFmtId="49" fontId="8" fillId="2" borderId="2" xfId="0" applyNumberFormat="1" applyFont="1" applyFill="1" applyBorder="1" applyAlignment="1">
      <alignment horizontal="center" vertical="center" wrapText="1"/>
    </xf>
    <xf numFmtId="0" fontId="8" fillId="0" borderId="2" xfId="0" applyFont="1" applyFill="1" applyBorder="1" applyAlignment="1">
      <alignment horizontal="left" vertical="center" wrapText="1"/>
    </xf>
    <xf numFmtId="4" fontId="2" fillId="0" borderId="1" xfId="57" applyNumberFormat="1" applyFont="1" applyBorder="1" applyAlignment="1">
      <alignment horizontal="center" vertical="center" wrapText="1"/>
    </xf>
    <xf numFmtId="165" fontId="2" fillId="2" borderId="8" xfId="0" applyNumberFormat="1" applyFont="1" applyFill="1" applyBorder="1" applyAlignment="1">
      <alignment horizontal="center" vertical="center" wrapText="1"/>
    </xf>
    <xf numFmtId="4" fontId="8" fillId="2" borderId="1" xfId="67" applyNumberFormat="1" applyFont="1" applyFill="1" applyBorder="1" applyAlignment="1">
      <alignment horizontal="center" vertical="center" wrapText="1"/>
    </xf>
    <xf numFmtId="49" fontId="2" fillId="3" borderId="2" xfId="59" applyNumberFormat="1" applyFont="1" applyFill="1" applyBorder="1" applyAlignment="1">
      <alignment horizontal="center" vertical="center" wrapText="1"/>
    </xf>
    <xf numFmtId="49" fontId="8" fillId="2" borderId="1" xfId="58" applyNumberFormat="1" applyFont="1" applyFill="1" applyBorder="1" applyAlignment="1">
      <alignment vertical="center" wrapText="1"/>
    </xf>
    <xf numFmtId="49" fontId="8" fillId="4" borderId="7" xfId="57" applyNumberFormat="1" applyFont="1" applyFill="1" applyBorder="1" applyAlignment="1">
      <alignment horizontal="center" vertical="center" wrapText="1"/>
    </xf>
    <xf numFmtId="49" fontId="8" fillId="0" borderId="1" xfId="0" applyNumberFormat="1" applyFont="1" applyFill="1" applyBorder="1" applyAlignment="1">
      <alignment horizontal="left" vertical="center" wrapText="1"/>
    </xf>
    <xf numFmtId="0" fontId="8" fillId="0" borderId="1" xfId="0" applyNumberFormat="1" applyFont="1" applyFill="1" applyBorder="1" applyAlignment="1">
      <alignment horizontal="center" vertical="center"/>
    </xf>
    <xf numFmtId="0" fontId="9" fillId="0" borderId="0" xfId="0" applyFont="1" applyBorder="1" applyAlignment="1">
      <alignment horizontal="left" vertical="center" wrapText="1"/>
    </xf>
    <xf numFmtId="0" fontId="7" fillId="0" borderId="1" xfId="0" applyFont="1" applyBorder="1" applyAlignment="1">
      <alignment horizontal="left" vertical="center" wrapText="1"/>
    </xf>
    <xf numFmtId="0" fontId="5" fillId="0" borderId="1" xfId="1" applyBorder="1" applyAlignment="1">
      <alignment horizontal="left" vertical="center" wrapText="1"/>
    </xf>
    <xf numFmtId="0" fontId="7" fillId="0" borderId="1" xfId="0" applyFont="1" applyBorder="1" applyAlignment="1">
      <alignment horizontal="center" vertical="center" textRotation="90" wrapText="1"/>
    </xf>
    <xf numFmtId="0" fontId="7" fillId="0" borderId="1" xfId="0" applyFont="1" applyBorder="1" applyAlignment="1">
      <alignment horizontal="center" vertical="center" wrapText="1"/>
    </xf>
    <xf numFmtId="0" fontId="10" fillId="0" borderId="0" xfId="0" applyFont="1" applyAlignment="1">
      <alignment horizontal="center" vertical="center" wrapText="1"/>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7" fillId="0" borderId="5" xfId="0" applyFont="1" applyBorder="1" applyAlignment="1">
      <alignment horizontal="left" vertical="center" wrapText="1"/>
    </xf>
    <xf numFmtId="0" fontId="15" fillId="3" borderId="1" xfId="0" applyFont="1" applyFill="1" applyBorder="1" applyAlignment="1">
      <alignment horizontal="center" vertical="center" wrapText="1"/>
    </xf>
    <xf numFmtId="0" fontId="7" fillId="0" borderId="0" xfId="0" applyFont="1" applyAlignment="1">
      <alignment horizontal="left" vertical="center" wrapText="1"/>
    </xf>
    <xf numFmtId="0" fontId="11" fillId="3" borderId="1" xfId="0" applyFont="1" applyFill="1" applyBorder="1" applyAlignment="1">
      <alignment horizontal="center" vertical="center" wrapText="1"/>
    </xf>
    <xf numFmtId="0" fontId="17" fillId="4" borderId="3" xfId="0" applyFont="1" applyFill="1" applyBorder="1" applyAlignment="1">
      <alignment horizontal="center" vertical="center" wrapText="1"/>
    </xf>
    <xf numFmtId="0" fontId="18" fillId="4" borderId="4" xfId="0" applyFont="1" applyFill="1" applyBorder="1" applyAlignment="1">
      <alignment vertical="center"/>
    </xf>
    <xf numFmtId="0" fontId="18" fillId="4" borderId="5" xfId="0" applyFont="1" applyFill="1" applyBorder="1" applyAlignment="1">
      <alignment vertical="center"/>
    </xf>
    <xf numFmtId="0" fontId="5" fillId="0" borderId="3" xfId="1" applyBorder="1" applyAlignment="1">
      <alignment horizontal="left" vertical="center" wrapText="1"/>
    </xf>
    <xf numFmtId="0" fontId="5" fillId="0" borderId="4" xfId="1" applyBorder="1" applyAlignment="1">
      <alignment horizontal="left" vertical="center" wrapText="1"/>
    </xf>
    <xf numFmtId="0" fontId="5" fillId="0" borderId="5" xfId="1" applyBorder="1" applyAlignment="1">
      <alignment horizontal="left" vertical="center" wrapText="1"/>
    </xf>
    <xf numFmtId="0" fontId="11" fillId="0" borderId="0" xfId="0" applyFont="1" applyBorder="1" applyAlignment="1">
      <alignment horizontal="left" vertical="center" wrapText="1"/>
    </xf>
    <xf numFmtId="0" fontId="7" fillId="0" borderId="0" xfId="0" applyFont="1" applyBorder="1" applyAlignment="1">
      <alignment horizontal="left" vertical="center" wrapText="1"/>
    </xf>
  </cellXfs>
  <cellStyles count="73">
    <cellStyle name="Гиперссылка" xfId="1" builtinId="8"/>
    <cellStyle name="Обычный" xfId="0" builtinId="0"/>
    <cellStyle name="Обычный 12" xfId="69"/>
    <cellStyle name="Обычный 13" xfId="58"/>
    <cellStyle name="Обычный 14" xfId="63"/>
    <cellStyle name="Обычный 15" xfId="61"/>
    <cellStyle name="Обычный 2" xfId="2"/>
    <cellStyle name="Обычный 2 10" xfId="70"/>
    <cellStyle name="Обычный 3" xfId="3"/>
    <cellStyle name="Обычный 4" xfId="57"/>
    <cellStyle name="Обычный 4 10" xfId="64"/>
    <cellStyle name="Обычный 4 10 2 2 2" xfId="71"/>
    <cellStyle name="Обычный 4 12 2" xfId="60"/>
    <cellStyle name="Обычный 4 12 2 2 6" xfId="68"/>
    <cellStyle name="Обычный 4 13" xfId="62"/>
    <cellStyle name="Обычный 4 14" xfId="59"/>
    <cellStyle name="Обычный 5 2" xfId="65"/>
    <cellStyle name="Обычный 6" xfId="4"/>
    <cellStyle name="Обычный 9 6" xfId="66"/>
    <cellStyle name="Открывавшаяся гиперссылка" xfId="6" builtinId="9" hidden="1"/>
    <cellStyle name="Открывавшаяся гиперссылка" xfId="7" builtinId="9" hidden="1"/>
    <cellStyle name="Открывавшаяся гиперссылка" xfId="8" builtinId="9" hidden="1"/>
    <cellStyle name="Открывавшаяся гиперссылка" xfId="9" builtinId="9" hidden="1"/>
    <cellStyle name="Открывавшаяся гиперссылка" xfId="10" builtinId="9" hidden="1"/>
    <cellStyle name="Открывавшаяся гиперссылка" xfId="11" builtinId="9" hidden="1"/>
    <cellStyle name="Открывавшаяся гиперссылка" xfId="12" builtinId="9" hidden="1"/>
    <cellStyle name="Открывавшаяся гиперссылка" xfId="13" builtinId="9" hidden="1"/>
    <cellStyle name="Открывавшаяся гиперссылка" xfId="14" builtinId="9" hidden="1"/>
    <cellStyle name="Открывавшаяся гиперссылка" xfId="15" builtinId="9" hidden="1"/>
    <cellStyle name="Открывавшаяся гиперссылка" xfId="16" builtinId="9" hidden="1"/>
    <cellStyle name="Открывавшаяся гиперссылка" xfId="17" builtinId="9" hidden="1"/>
    <cellStyle name="Открывавшаяся гиперссылка" xfId="18" builtinId="9" hidden="1"/>
    <cellStyle name="Открывавшаяся гиперссылка" xfId="19" builtinId="9" hidden="1"/>
    <cellStyle name="Открывавшаяся гиперссылка" xfId="20" builtinId="9" hidden="1"/>
    <cellStyle name="Открывавшаяся гиперссылка" xfId="21" builtinId="9" hidden="1"/>
    <cellStyle name="Открывавшаяся гиперссылка" xfId="22" builtinId="9" hidden="1"/>
    <cellStyle name="Открывавшаяся гиперссылка" xfId="23" builtinId="9" hidden="1"/>
    <cellStyle name="Открывавшаяся гиперссылка" xfId="24" builtinId="9" hidden="1"/>
    <cellStyle name="Открывавшаяся гиперссылка" xfId="25" builtinId="9" hidden="1"/>
    <cellStyle name="Открывавшаяся гиперссылка" xfId="26" builtinId="9" hidden="1"/>
    <cellStyle name="Открывавшаяся гиперссылка" xfId="27" builtinId="9" hidden="1"/>
    <cellStyle name="Открывавшаяся гиперссылка" xfId="28" builtinId="9" hidden="1"/>
    <cellStyle name="Открывавшаяся гиперссылка" xfId="29" builtinId="9" hidden="1"/>
    <cellStyle name="Открывавшаяся гиперссылка" xfId="30" builtinId="9" hidden="1"/>
    <cellStyle name="Открывавшаяся гиперссылка" xfId="31" builtinId="9" hidden="1"/>
    <cellStyle name="Открывавшаяся гиперссылка" xfId="32" builtinId="9" hidden="1"/>
    <cellStyle name="Открывавшаяся гиперссылка" xfId="33" builtinId="9" hidden="1"/>
    <cellStyle name="Открывавшаяся гиперссылка" xfId="34" builtinId="9" hidden="1"/>
    <cellStyle name="Открывавшаяся гиперссылка" xfId="35" builtinId="9" hidden="1"/>
    <cellStyle name="Открывавшаяся гиперссылка" xfId="36" builtinId="9" hidden="1"/>
    <cellStyle name="Открывавшаяся гиперссылка" xfId="37" builtinId="9" hidden="1"/>
    <cellStyle name="Открывавшаяся гиперссылка" xfId="38" builtinId="9" hidden="1"/>
    <cellStyle name="Открывавшаяся гиперссылка" xfId="39" builtinId="9" hidden="1"/>
    <cellStyle name="Открывавшаяся гиперссылка" xfId="40" builtinId="9" hidden="1"/>
    <cellStyle name="Открывавшаяся гиперссылка" xfId="41" builtinId="9" hidden="1"/>
    <cellStyle name="Открывавшаяся гиперссылка" xfId="42" builtinId="9" hidden="1"/>
    <cellStyle name="Открывавшаяся гиперссылка" xfId="43" builtinId="9" hidden="1"/>
    <cellStyle name="Открывавшаяся гиперссылка" xfId="44" builtinId="9" hidden="1"/>
    <cellStyle name="Открывавшаяся гиперссылка" xfId="45" builtinId="9" hidden="1"/>
    <cellStyle name="Открывавшаяся гиперссылка" xfId="46" builtinId="9" hidden="1"/>
    <cellStyle name="Открывавшаяся гиперссылка" xfId="47" builtinId="9" hidden="1"/>
    <cellStyle name="Открывавшаяся гиперссылка" xfId="48" builtinId="9" hidden="1"/>
    <cellStyle name="Открывавшаяся гиперссылка" xfId="49" builtinId="9" hidden="1"/>
    <cellStyle name="Открывавшаяся гиперссылка" xfId="50" builtinId="9" hidden="1"/>
    <cellStyle name="Открывавшаяся гиперссылка" xfId="51" builtinId="9" hidden="1"/>
    <cellStyle name="Открывавшаяся гиперссылка" xfId="52" builtinId="9" hidden="1"/>
    <cellStyle name="Открывавшаяся гиперссылка" xfId="53" builtinId="9" hidden="1"/>
    <cellStyle name="Открывавшаяся гиперссылка" xfId="54" builtinId="9" hidden="1"/>
    <cellStyle name="Открывавшаяся гиперссылка" xfId="55" builtinId="9" hidden="1"/>
    <cellStyle name="Открывавшаяся гиперссылка" xfId="56" builtinId="9" hidden="1"/>
    <cellStyle name="Финансовый" xfId="67" builtinId="3"/>
    <cellStyle name="Финансовый 2" xfId="5"/>
    <cellStyle name="Финансовый 3" xfId="72"/>
  </cellStyles>
  <dxfs count="0"/>
  <tableStyles count="0" defaultTableStyle="TableStyleMedium2" defaultPivotStyle="PivotStyleLight16"/>
  <colors>
    <mruColors>
      <color rgb="FFFF9900"/>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gumenova\Desktop\&#1062;&#1060;&#1054;%202017\&#1047;&#1072;&#1082;&#1091;&#1087;&#1082;&#1080;%202017\&#1087;&#1088;&#1086;&#1077;&#1082;&#1090;%20&#1043;&#1088;&#1072;&#1092;&#1080;&#1082;&#1072;%20&#1079;&#1072;&#1082;&#1091;&#1087;&#1086;&#1082;%20&#1085;&#1072;%20&#1060;1%202017_&#1076;&#1083;&#1103;%20&#1055;&#104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З Ф1 2016"/>
      <sheetName val="Статистика по способу"/>
      <sheetName val="Статистика по срокам"/>
      <sheetName val="Лист1"/>
      <sheetName val="Важные договоры"/>
      <sheetName val="Рабочий лист не трогать!!!!"/>
    </sheetNames>
    <sheetDataSet>
      <sheetData sheetId="0"/>
      <sheetData sheetId="1"/>
      <sheetData sheetId="2"/>
      <sheetData sheetId="3"/>
      <sheetData sheetId="4"/>
      <sheetData sheetId="5">
        <row r="11">
          <cell r="A11" t="str">
            <v>Закупка у единственного поставщика</v>
          </cell>
        </row>
        <row r="12">
          <cell r="A12" t="str">
            <v>Запрос котировок</v>
          </cell>
        </row>
        <row r="13">
          <cell r="A13" t="str">
            <v>Открытый тендер</v>
          </cell>
        </row>
      </sheetData>
    </sheetDataSet>
  </externalBook>
</externalLink>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sochi@center-omega.ru" TargetMode="External"/><Relationship Id="rId1" Type="http://schemas.openxmlformats.org/officeDocument/2006/relationships/hyperlink" Target="mailto:sochi@center-omega.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974"/>
  <sheetViews>
    <sheetView tabSelected="1" topLeftCell="A1104" zoomScale="70" zoomScaleNormal="70" zoomScalePageLayoutView="90" workbookViewId="0">
      <selection activeCell="F1121" sqref="F1121"/>
    </sheetView>
  </sheetViews>
  <sheetFormatPr defaultColWidth="8.42578125" defaultRowHeight="15.75" outlineLevelRow="1" x14ac:dyDescent="0.25"/>
  <cols>
    <col min="1" max="1" width="21.28515625" style="7" customWidth="1"/>
    <col min="2" max="2" width="11.85546875" style="7" customWidth="1"/>
    <col min="3" max="3" width="17.7109375" style="7" customWidth="1"/>
    <col min="4" max="4" width="45.42578125" style="7" customWidth="1"/>
    <col min="5" max="5" width="47.28515625" style="7" customWidth="1"/>
    <col min="6" max="6" width="7.140625" style="7" customWidth="1"/>
    <col min="7" max="7" width="8.5703125" style="7" customWidth="1"/>
    <col min="8" max="8" width="26" style="7" customWidth="1"/>
    <col min="9" max="9" width="14.42578125" style="4" customWidth="1"/>
    <col min="10" max="10" width="20" style="7" customWidth="1"/>
    <col min="11" max="11" width="19.28515625" style="7" customWidth="1"/>
    <col min="12" max="12" width="24" style="7" customWidth="1"/>
    <col min="13" max="13" width="19.140625" style="7" customWidth="1"/>
    <col min="14" max="14" width="15.85546875" style="7" customWidth="1"/>
    <col min="15" max="15" width="10.5703125" style="7" customWidth="1"/>
    <col min="16" max="16" width="8.42578125" style="7"/>
    <col min="17" max="17" width="17" style="7" bestFit="1" customWidth="1"/>
    <col min="18" max="18" width="8.42578125" style="7"/>
    <col min="19" max="19" width="38.5703125" style="7" customWidth="1"/>
    <col min="20" max="16384" width="8.42578125" style="7"/>
  </cols>
  <sheetData>
    <row r="1" spans="1:15" ht="36" customHeight="1" outlineLevel="1" x14ac:dyDescent="0.25">
      <c r="A1" s="332" t="s">
        <v>30</v>
      </c>
      <c r="B1" s="332"/>
      <c r="C1" s="332"/>
      <c r="D1" s="332"/>
      <c r="E1" s="332"/>
      <c r="F1" s="332"/>
      <c r="G1" s="332"/>
      <c r="H1" s="332"/>
      <c r="I1" s="332"/>
      <c r="J1" s="332"/>
      <c r="K1" s="332"/>
      <c r="L1" s="332"/>
      <c r="M1" s="332"/>
      <c r="N1" s="332"/>
      <c r="O1" s="332"/>
    </row>
    <row r="2" spans="1:15" ht="30" customHeight="1" outlineLevel="1" x14ac:dyDescent="0.25">
      <c r="A2" s="332" t="s">
        <v>2162</v>
      </c>
      <c r="B2" s="332"/>
      <c r="C2" s="332"/>
      <c r="D2" s="332"/>
      <c r="E2" s="332"/>
      <c r="F2" s="332"/>
      <c r="G2" s="332"/>
      <c r="H2" s="332"/>
      <c r="I2" s="332"/>
      <c r="J2" s="332"/>
      <c r="K2" s="332"/>
      <c r="L2" s="332"/>
      <c r="M2" s="332"/>
      <c r="N2" s="332"/>
      <c r="O2" s="332"/>
    </row>
    <row r="3" spans="1:15" ht="21.75" customHeight="1" outlineLevel="1" x14ac:dyDescent="0.25">
      <c r="A3" s="328" t="s">
        <v>0</v>
      </c>
      <c r="B3" s="328"/>
      <c r="C3" s="328"/>
      <c r="D3" s="328"/>
      <c r="E3" s="328"/>
      <c r="F3" s="328" t="s">
        <v>27</v>
      </c>
      <c r="G3" s="328"/>
      <c r="H3" s="328"/>
      <c r="I3" s="328"/>
      <c r="J3" s="328"/>
      <c r="K3" s="328"/>
      <c r="L3" s="328"/>
      <c r="M3" s="328"/>
      <c r="N3" s="328"/>
      <c r="O3" s="328"/>
    </row>
    <row r="4" spans="1:15" ht="21.75" customHeight="1" outlineLevel="1" x14ac:dyDescent="0.25">
      <c r="A4" s="328" t="s">
        <v>1</v>
      </c>
      <c r="B4" s="328"/>
      <c r="C4" s="328"/>
      <c r="D4" s="328"/>
      <c r="E4" s="328"/>
      <c r="F4" s="328" t="s">
        <v>28</v>
      </c>
      <c r="G4" s="328"/>
      <c r="H4" s="328"/>
      <c r="I4" s="328"/>
      <c r="J4" s="328"/>
      <c r="K4" s="328"/>
      <c r="L4" s="328"/>
      <c r="M4" s="328"/>
      <c r="N4" s="328"/>
      <c r="O4" s="328"/>
    </row>
    <row r="5" spans="1:15" ht="21.75" customHeight="1" outlineLevel="1" x14ac:dyDescent="0.25">
      <c r="A5" s="328" t="s">
        <v>2</v>
      </c>
      <c r="B5" s="328"/>
      <c r="C5" s="328"/>
      <c r="D5" s="328"/>
      <c r="E5" s="328"/>
      <c r="F5" s="328" t="s">
        <v>35</v>
      </c>
      <c r="G5" s="328"/>
      <c r="H5" s="328"/>
      <c r="I5" s="328"/>
      <c r="J5" s="328"/>
      <c r="K5" s="328"/>
      <c r="L5" s="328"/>
      <c r="M5" s="328"/>
      <c r="N5" s="328"/>
      <c r="O5" s="328"/>
    </row>
    <row r="6" spans="1:15" ht="21.75" customHeight="1" outlineLevel="1" x14ac:dyDescent="0.25">
      <c r="A6" s="328" t="s">
        <v>3</v>
      </c>
      <c r="B6" s="328"/>
      <c r="C6" s="328"/>
      <c r="D6" s="328"/>
      <c r="E6" s="328"/>
      <c r="F6" s="329" t="s">
        <v>26</v>
      </c>
      <c r="G6" s="328"/>
      <c r="H6" s="328"/>
      <c r="I6" s="328"/>
      <c r="J6" s="328"/>
      <c r="K6" s="328"/>
      <c r="L6" s="328"/>
      <c r="M6" s="328"/>
      <c r="N6" s="328"/>
      <c r="O6" s="328"/>
    </row>
    <row r="7" spans="1:15" ht="21.75" customHeight="1" outlineLevel="1" x14ac:dyDescent="0.25">
      <c r="A7" s="328" t="s">
        <v>4</v>
      </c>
      <c r="B7" s="328"/>
      <c r="C7" s="328"/>
      <c r="D7" s="328"/>
      <c r="E7" s="328"/>
      <c r="F7" s="328">
        <v>2309102040</v>
      </c>
      <c r="G7" s="328"/>
      <c r="H7" s="328"/>
      <c r="I7" s="328"/>
      <c r="J7" s="328"/>
      <c r="K7" s="328"/>
      <c r="L7" s="328"/>
      <c r="M7" s="328"/>
      <c r="N7" s="328"/>
      <c r="O7" s="328"/>
    </row>
    <row r="8" spans="1:15" ht="21.75" customHeight="1" outlineLevel="1" x14ac:dyDescent="0.25">
      <c r="A8" s="328" t="s">
        <v>5</v>
      </c>
      <c r="B8" s="328"/>
      <c r="C8" s="328"/>
      <c r="D8" s="328"/>
      <c r="E8" s="328"/>
      <c r="F8" s="328">
        <v>231701001</v>
      </c>
      <c r="G8" s="328"/>
      <c r="H8" s="328"/>
      <c r="I8" s="328"/>
      <c r="J8" s="328"/>
      <c r="K8" s="328"/>
      <c r="L8" s="328"/>
      <c r="M8" s="328"/>
      <c r="N8" s="328"/>
      <c r="O8" s="328"/>
    </row>
    <row r="9" spans="1:15" ht="21.75" customHeight="1" outlineLevel="1" x14ac:dyDescent="0.25">
      <c r="A9" s="328" t="s">
        <v>6</v>
      </c>
      <c r="B9" s="328"/>
      <c r="C9" s="328"/>
      <c r="D9" s="328"/>
      <c r="E9" s="328"/>
      <c r="F9" s="328">
        <v>3426000000</v>
      </c>
      <c r="G9" s="328"/>
      <c r="H9" s="328"/>
      <c r="I9" s="328"/>
      <c r="J9" s="328"/>
      <c r="K9" s="328"/>
      <c r="L9" s="328"/>
      <c r="M9" s="328"/>
      <c r="N9" s="328"/>
      <c r="O9" s="328"/>
    </row>
    <row r="10" spans="1:15" outlineLevel="1" x14ac:dyDescent="0.25"/>
    <row r="11" spans="1:15" ht="25.5" customHeight="1" x14ac:dyDescent="0.25">
      <c r="A11" s="330" t="s">
        <v>7</v>
      </c>
      <c r="B11" s="330" t="s">
        <v>32</v>
      </c>
      <c r="C11" s="330" t="s">
        <v>33</v>
      </c>
      <c r="D11" s="331" t="s">
        <v>8</v>
      </c>
      <c r="E11" s="331"/>
      <c r="F11" s="331"/>
      <c r="G11" s="331"/>
      <c r="H11" s="331"/>
      <c r="I11" s="331"/>
      <c r="J11" s="331"/>
      <c r="K11" s="331"/>
      <c r="L11" s="331"/>
      <c r="M11" s="331"/>
      <c r="N11" s="331" t="s">
        <v>9</v>
      </c>
      <c r="O11" s="331" t="s">
        <v>10</v>
      </c>
    </row>
    <row r="12" spans="1:15" ht="84" customHeight="1" x14ac:dyDescent="0.25">
      <c r="A12" s="330"/>
      <c r="B12" s="330"/>
      <c r="C12" s="330"/>
      <c r="D12" s="331" t="s">
        <v>11</v>
      </c>
      <c r="E12" s="331" t="s">
        <v>12</v>
      </c>
      <c r="F12" s="331" t="s">
        <v>13</v>
      </c>
      <c r="G12" s="331"/>
      <c r="H12" s="331" t="s">
        <v>14</v>
      </c>
      <c r="I12" s="331" t="s">
        <v>15</v>
      </c>
      <c r="J12" s="331"/>
      <c r="K12" s="331" t="s">
        <v>16</v>
      </c>
      <c r="L12" s="331" t="s">
        <v>17</v>
      </c>
      <c r="M12" s="331"/>
      <c r="N12" s="331"/>
      <c r="O12" s="331"/>
    </row>
    <row r="13" spans="1:15" ht="100.5" customHeight="1" x14ac:dyDescent="0.25">
      <c r="A13" s="330"/>
      <c r="B13" s="330"/>
      <c r="C13" s="330"/>
      <c r="D13" s="331"/>
      <c r="E13" s="331"/>
      <c r="F13" s="17" t="s">
        <v>18</v>
      </c>
      <c r="G13" s="17" t="s">
        <v>19</v>
      </c>
      <c r="H13" s="331"/>
      <c r="I13" s="5" t="s">
        <v>20</v>
      </c>
      <c r="J13" s="17" t="s">
        <v>19</v>
      </c>
      <c r="K13" s="331"/>
      <c r="L13" s="16" t="s">
        <v>21</v>
      </c>
      <c r="M13" s="16" t="s">
        <v>22</v>
      </c>
      <c r="N13" s="331"/>
      <c r="O13" s="16" t="s">
        <v>23</v>
      </c>
    </row>
    <row r="14" spans="1:15" x14ac:dyDescent="0.25">
      <c r="A14" s="16">
        <v>1</v>
      </c>
      <c r="B14" s="16">
        <f>A14+1</f>
        <v>2</v>
      </c>
      <c r="C14" s="16">
        <f t="shared" ref="C14:O14" si="0">B14+1</f>
        <v>3</v>
      </c>
      <c r="D14" s="16">
        <f>C14+1</f>
        <v>4</v>
      </c>
      <c r="E14" s="16">
        <f t="shared" si="0"/>
        <v>5</v>
      </c>
      <c r="F14" s="16">
        <f t="shared" si="0"/>
        <v>6</v>
      </c>
      <c r="G14" s="16">
        <f t="shared" si="0"/>
        <v>7</v>
      </c>
      <c r="H14" s="16">
        <f t="shared" si="0"/>
        <v>8</v>
      </c>
      <c r="I14" s="6">
        <f t="shared" si="0"/>
        <v>9</v>
      </c>
      <c r="J14" s="16">
        <f t="shared" si="0"/>
        <v>10</v>
      </c>
      <c r="K14" s="16">
        <v>11</v>
      </c>
      <c r="L14" s="16">
        <f t="shared" si="0"/>
        <v>12</v>
      </c>
      <c r="M14" s="16">
        <f t="shared" si="0"/>
        <v>13</v>
      </c>
      <c r="N14" s="16">
        <f t="shared" si="0"/>
        <v>14</v>
      </c>
      <c r="O14" s="16">
        <f t="shared" si="0"/>
        <v>15</v>
      </c>
    </row>
    <row r="15" spans="1:15" x14ac:dyDescent="0.25">
      <c r="A15" s="338" t="s">
        <v>1037</v>
      </c>
      <c r="B15" s="338"/>
      <c r="C15" s="338"/>
      <c r="D15" s="338"/>
      <c r="E15" s="338"/>
      <c r="F15" s="338"/>
      <c r="G15" s="338"/>
      <c r="H15" s="338"/>
      <c r="I15" s="338"/>
      <c r="J15" s="338"/>
      <c r="K15" s="338"/>
      <c r="L15" s="338"/>
      <c r="M15" s="338"/>
      <c r="N15" s="338"/>
      <c r="O15" s="338"/>
    </row>
    <row r="16" spans="1:15" s="81" customFormat="1" ht="51" x14ac:dyDescent="0.25">
      <c r="A16" s="232">
        <v>1</v>
      </c>
      <c r="B16" s="14" t="s">
        <v>823</v>
      </c>
      <c r="C16" s="54" t="s">
        <v>824</v>
      </c>
      <c r="D16" s="30" t="s">
        <v>825</v>
      </c>
      <c r="E16" s="30" t="s">
        <v>826</v>
      </c>
      <c r="F16" s="61" t="s">
        <v>181</v>
      </c>
      <c r="G16" s="125" t="s">
        <v>140</v>
      </c>
      <c r="H16" s="126">
        <v>6900</v>
      </c>
      <c r="I16" s="78" t="s">
        <v>24</v>
      </c>
      <c r="J16" s="126" t="s">
        <v>25</v>
      </c>
      <c r="K16" s="127">
        <v>1876416</v>
      </c>
      <c r="L16" s="86">
        <v>43101</v>
      </c>
      <c r="M16" s="86">
        <v>43281</v>
      </c>
      <c r="N16" s="14" t="s">
        <v>36</v>
      </c>
      <c r="O16" s="78" t="s">
        <v>31</v>
      </c>
    </row>
    <row r="17" spans="1:15" s="81" customFormat="1" ht="50.25" customHeight="1" x14ac:dyDescent="0.25">
      <c r="A17" s="232">
        <v>2</v>
      </c>
      <c r="B17" s="44" t="s">
        <v>827</v>
      </c>
      <c r="C17" s="57" t="s">
        <v>828</v>
      </c>
      <c r="D17" s="163" t="s">
        <v>829</v>
      </c>
      <c r="E17" s="106" t="s">
        <v>830</v>
      </c>
      <c r="F17" s="61" t="s">
        <v>181</v>
      </c>
      <c r="G17" s="61" t="s">
        <v>140</v>
      </c>
      <c r="H17" s="126">
        <v>750</v>
      </c>
      <c r="I17" s="78" t="s">
        <v>24</v>
      </c>
      <c r="J17" s="78" t="s">
        <v>25</v>
      </c>
      <c r="K17" s="127">
        <v>525000</v>
      </c>
      <c r="L17" s="86">
        <v>43128</v>
      </c>
      <c r="M17" s="86">
        <v>43464</v>
      </c>
      <c r="N17" s="14" t="s">
        <v>36</v>
      </c>
      <c r="O17" s="78" t="s">
        <v>31</v>
      </c>
    </row>
    <row r="18" spans="1:15" s="81" customFormat="1" ht="76.5" x14ac:dyDescent="0.25">
      <c r="A18" s="179">
        <v>3</v>
      </c>
      <c r="B18" s="14" t="s">
        <v>726</v>
      </c>
      <c r="C18" s="54" t="s">
        <v>981</v>
      </c>
      <c r="D18" s="30" t="s">
        <v>727</v>
      </c>
      <c r="E18" s="30" t="s">
        <v>728</v>
      </c>
      <c r="F18" s="14" t="s">
        <v>729</v>
      </c>
      <c r="G18" s="14" t="s">
        <v>730</v>
      </c>
      <c r="H18" s="14" t="s">
        <v>731</v>
      </c>
      <c r="I18" s="14">
        <v>3000000000</v>
      </c>
      <c r="J18" s="14" t="s">
        <v>25</v>
      </c>
      <c r="K18" s="68">
        <v>891000</v>
      </c>
      <c r="L18" s="21">
        <v>43101</v>
      </c>
      <c r="M18" s="21">
        <v>43435</v>
      </c>
      <c r="N18" s="14" t="s">
        <v>36</v>
      </c>
      <c r="O18" s="14" t="s">
        <v>31</v>
      </c>
    </row>
    <row r="19" spans="1:15" s="31" customFormat="1" ht="114.75" x14ac:dyDescent="0.25">
      <c r="A19" s="179">
        <v>5</v>
      </c>
      <c r="B19" s="14" t="s">
        <v>2086</v>
      </c>
      <c r="C19" s="54" t="s">
        <v>2087</v>
      </c>
      <c r="D19" s="30" t="s">
        <v>2088</v>
      </c>
      <c r="E19" s="243" t="s">
        <v>2089</v>
      </c>
      <c r="F19" s="14">
        <v>876</v>
      </c>
      <c r="G19" s="14" t="s">
        <v>142</v>
      </c>
      <c r="H19" s="14">
        <v>1194</v>
      </c>
      <c r="I19" s="326">
        <v>3000000000</v>
      </c>
      <c r="J19" s="14" t="s">
        <v>25</v>
      </c>
      <c r="K19" s="120">
        <v>15453801.539999999</v>
      </c>
      <c r="L19" s="21">
        <v>43435</v>
      </c>
      <c r="M19" s="21">
        <v>43800</v>
      </c>
      <c r="N19" s="14" t="s">
        <v>38</v>
      </c>
      <c r="O19" s="14" t="s">
        <v>304</v>
      </c>
    </row>
    <row r="20" spans="1:15" s="31" customFormat="1" ht="63.75" x14ac:dyDescent="0.25">
      <c r="A20" s="179">
        <v>6</v>
      </c>
      <c r="B20" s="14" t="s">
        <v>805</v>
      </c>
      <c r="C20" s="54" t="s">
        <v>806</v>
      </c>
      <c r="D20" s="30" t="s">
        <v>732</v>
      </c>
      <c r="E20" s="30" t="s">
        <v>733</v>
      </c>
      <c r="F20" s="14">
        <v>839</v>
      </c>
      <c r="G20" s="14" t="s">
        <v>734</v>
      </c>
      <c r="H20" s="20">
        <v>60</v>
      </c>
      <c r="I20" s="32">
        <v>3000000000</v>
      </c>
      <c r="J20" s="83" t="s">
        <v>25</v>
      </c>
      <c r="K20" s="65">
        <v>260000</v>
      </c>
      <c r="L20" s="21">
        <v>43101</v>
      </c>
      <c r="M20" s="21">
        <v>43160</v>
      </c>
      <c r="N20" s="14" t="s">
        <v>303</v>
      </c>
      <c r="O20" s="14" t="s">
        <v>304</v>
      </c>
    </row>
    <row r="21" spans="1:15" s="31" customFormat="1" ht="63.75" x14ac:dyDescent="0.25">
      <c r="A21" s="179" t="s">
        <v>1571</v>
      </c>
      <c r="B21" s="14" t="s">
        <v>161</v>
      </c>
      <c r="C21" s="14" t="s">
        <v>735</v>
      </c>
      <c r="D21" s="30" t="s">
        <v>736</v>
      </c>
      <c r="E21" s="30" t="s">
        <v>737</v>
      </c>
      <c r="F21" s="14">
        <v>876</v>
      </c>
      <c r="G21" s="14" t="s">
        <v>180</v>
      </c>
      <c r="H21" s="20">
        <v>1</v>
      </c>
      <c r="I21" s="32">
        <v>3000000000</v>
      </c>
      <c r="J21" s="83" t="s">
        <v>25</v>
      </c>
      <c r="K21" s="65">
        <v>1310000</v>
      </c>
      <c r="L21" s="21">
        <v>43101</v>
      </c>
      <c r="M21" s="21">
        <v>43435</v>
      </c>
      <c r="N21" s="14" t="s">
        <v>303</v>
      </c>
      <c r="O21" s="14" t="s">
        <v>304</v>
      </c>
    </row>
    <row r="22" spans="1:15" s="31" customFormat="1" ht="89.25" x14ac:dyDescent="0.25">
      <c r="A22" s="179">
        <v>8</v>
      </c>
      <c r="B22" s="14" t="s">
        <v>738</v>
      </c>
      <c r="C22" s="14" t="s">
        <v>739</v>
      </c>
      <c r="D22" s="30" t="s">
        <v>740</v>
      </c>
      <c r="E22" s="30" t="s">
        <v>741</v>
      </c>
      <c r="F22" s="14">
        <v>876</v>
      </c>
      <c r="G22" s="14" t="s">
        <v>180</v>
      </c>
      <c r="H22" s="14">
        <v>1</v>
      </c>
      <c r="I22" s="14">
        <v>3000000000</v>
      </c>
      <c r="J22" s="14" t="s">
        <v>25</v>
      </c>
      <c r="K22" s="68">
        <v>750000</v>
      </c>
      <c r="L22" s="21">
        <v>43101</v>
      </c>
      <c r="M22" s="21">
        <v>43435</v>
      </c>
      <c r="N22" s="14" t="s">
        <v>36</v>
      </c>
      <c r="O22" s="14" t="s">
        <v>31</v>
      </c>
    </row>
    <row r="23" spans="1:15" s="31" customFormat="1" ht="120.75" customHeight="1" x14ac:dyDescent="0.25">
      <c r="A23" s="232">
        <v>9</v>
      </c>
      <c r="B23" s="14" t="s">
        <v>657</v>
      </c>
      <c r="C23" s="14" t="s">
        <v>658</v>
      </c>
      <c r="D23" s="164" t="s">
        <v>1148</v>
      </c>
      <c r="E23" s="30" t="s">
        <v>659</v>
      </c>
      <c r="F23" s="20">
        <v>796</v>
      </c>
      <c r="G23" s="14" t="s">
        <v>34</v>
      </c>
      <c r="H23" s="14">
        <v>60</v>
      </c>
      <c r="I23" s="19" t="s">
        <v>24</v>
      </c>
      <c r="J23" s="14" t="s">
        <v>25</v>
      </c>
      <c r="K23" s="68">
        <v>4706454.8</v>
      </c>
      <c r="L23" s="21">
        <v>43132</v>
      </c>
      <c r="M23" s="21">
        <v>43497</v>
      </c>
      <c r="N23" s="14" t="s">
        <v>303</v>
      </c>
      <c r="O23" s="14" t="s">
        <v>304</v>
      </c>
    </row>
    <row r="24" spans="1:15" s="31" customFormat="1" ht="76.5" x14ac:dyDescent="0.25">
      <c r="A24" s="179">
        <v>10</v>
      </c>
      <c r="B24" s="10" t="s">
        <v>531</v>
      </c>
      <c r="C24" s="54" t="s">
        <v>531</v>
      </c>
      <c r="D24" s="107" t="s">
        <v>532</v>
      </c>
      <c r="E24" s="37" t="s">
        <v>533</v>
      </c>
      <c r="F24" s="20">
        <v>876</v>
      </c>
      <c r="G24" s="14" t="s">
        <v>45</v>
      </c>
      <c r="H24" s="32" t="s">
        <v>46</v>
      </c>
      <c r="I24" s="19" t="s">
        <v>24</v>
      </c>
      <c r="J24" s="14" t="s">
        <v>25</v>
      </c>
      <c r="K24" s="65">
        <v>514800</v>
      </c>
      <c r="L24" s="34">
        <v>43101</v>
      </c>
      <c r="M24" s="34">
        <v>43465</v>
      </c>
      <c r="N24" s="36" t="s">
        <v>29</v>
      </c>
      <c r="O24" s="14" t="s">
        <v>31</v>
      </c>
    </row>
    <row r="25" spans="1:15" s="31" customFormat="1" ht="48.75" customHeight="1" x14ac:dyDescent="0.25">
      <c r="A25" s="179">
        <v>11</v>
      </c>
      <c r="B25" s="11" t="s">
        <v>213</v>
      </c>
      <c r="C25" s="54" t="s">
        <v>212</v>
      </c>
      <c r="D25" s="113" t="s">
        <v>534</v>
      </c>
      <c r="E25" s="79" t="s">
        <v>535</v>
      </c>
      <c r="F25" s="20">
        <v>876</v>
      </c>
      <c r="G25" s="14" t="s">
        <v>45</v>
      </c>
      <c r="H25" s="32" t="s">
        <v>46</v>
      </c>
      <c r="I25" s="19" t="s">
        <v>24</v>
      </c>
      <c r="J25" s="14" t="s">
        <v>25</v>
      </c>
      <c r="K25" s="65">
        <v>1856452</v>
      </c>
      <c r="L25" s="34">
        <v>43101</v>
      </c>
      <c r="M25" s="34">
        <v>43435</v>
      </c>
      <c r="N25" s="14" t="s">
        <v>36</v>
      </c>
      <c r="O25" s="14" t="s">
        <v>31</v>
      </c>
    </row>
    <row r="26" spans="1:15" s="31" customFormat="1" ht="51" x14ac:dyDescent="0.25">
      <c r="A26" s="179">
        <v>12</v>
      </c>
      <c r="B26" s="10" t="s">
        <v>59</v>
      </c>
      <c r="C26" s="10" t="s">
        <v>60</v>
      </c>
      <c r="D26" s="113" t="s">
        <v>536</v>
      </c>
      <c r="E26" s="79" t="s">
        <v>537</v>
      </c>
      <c r="F26" s="20">
        <v>876</v>
      </c>
      <c r="G26" s="14" t="s">
        <v>45</v>
      </c>
      <c r="H26" s="32" t="s">
        <v>46</v>
      </c>
      <c r="I26" s="19" t="s">
        <v>24</v>
      </c>
      <c r="J26" s="14" t="s">
        <v>25</v>
      </c>
      <c r="K26" s="64">
        <v>836780</v>
      </c>
      <c r="L26" s="34">
        <v>43101</v>
      </c>
      <c r="M26" s="34">
        <v>43344</v>
      </c>
      <c r="N26" s="14" t="s">
        <v>36</v>
      </c>
      <c r="O26" s="14" t="s">
        <v>31</v>
      </c>
    </row>
    <row r="27" spans="1:15" s="31" customFormat="1" ht="63.75" x14ac:dyDescent="0.25">
      <c r="A27" s="232">
        <v>13</v>
      </c>
      <c r="B27" s="32" t="s">
        <v>204</v>
      </c>
      <c r="C27" s="32" t="s">
        <v>205</v>
      </c>
      <c r="D27" s="47" t="s">
        <v>527</v>
      </c>
      <c r="E27" s="47" t="s">
        <v>206</v>
      </c>
      <c r="F27" s="32">
        <v>539</v>
      </c>
      <c r="G27" s="32" t="s">
        <v>207</v>
      </c>
      <c r="H27" s="10">
        <v>255895</v>
      </c>
      <c r="I27" s="44" t="s">
        <v>24</v>
      </c>
      <c r="J27" s="10" t="s">
        <v>25</v>
      </c>
      <c r="K27" s="68">
        <v>71394705</v>
      </c>
      <c r="L27" s="34">
        <v>43101</v>
      </c>
      <c r="M27" s="44" t="s">
        <v>698</v>
      </c>
      <c r="N27" s="14" t="s">
        <v>47</v>
      </c>
      <c r="O27" s="14" t="s">
        <v>31</v>
      </c>
    </row>
    <row r="28" spans="1:15" s="31" customFormat="1" ht="38.25" x14ac:dyDescent="0.25">
      <c r="A28" s="232">
        <v>14</v>
      </c>
      <c r="B28" s="23" t="s">
        <v>228</v>
      </c>
      <c r="C28" s="12" t="s">
        <v>227</v>
      </c>
      <c r="D28" s="114" t="s">
        <v>1195</v>
      </c>
      <c r="E28" s="8" t="s">
        <v>502</v>
      </c>
      <c r="F28" s="15" t="s">
        <v>503</v>
      </c>
      <c r="G28" s="10" t="s">
        <v>291</v>
      </c>
      <c r="H28" s="10" t="s">
        <v>1024</v>
      </c>
      <c r="I28" s="11" t="s">
        <v>24</v>
      </c>
      <c r="J28" s="10" t="s">
        <v>25</v>
      </c>
      <c r="K28" s="225">
        <v>5000000</v>
      </c>
      <c r="L28" s="71">
        <v>43132</v>
      </c>
      <c r="M28" s="71">
        <v>43830</v>
      </c>
      <c r="N28" s="10" t="s">
        <v>504</v>
      </c>
      <c r="O28" s="10" t="s">
        <v>304</v>
      </c>
    </row>
    <row r="29" spans="1:15" s="31" customFormat="1" ht="63.75" x14ac:dyDescent="0.25">
      <c r="A29" s="179">
        <v>15</v>
      </c>
      <c r="B29" s="130" t="s">
        <v>505</v>
      </c>
      <c r="C29" s="130" t="s">
        <v>506</v>
      </c>
      <c r="D29" s="147" t="s">
        <v>507</v>
      </c>
      <c r="E29" s="193" t="s">
        <v>289</v>
      </c>
      <c r="F29" s="194">
        <v>796</v>
      </c>
      <c r="G29" s="130" t="s">
        <v>34</v>
      </c>
      <c r="H29" s="130">
        <v>76</v>
      </c>
      <c r="I29" s="128" t="s">
        <v>24</v>
      </c>
      <c r="J29" s="130" t="s">
        <v>25</v>
      </c>
      <c r="K29" s="195">
        <v>471377.14</v>
      </c>
      <c r="L29" s="196">
        <v>43101</v>
      </c>
      <c r="M29" s="196">
        <v>43465</v>
      </c>
      <c r="N29" s="140" t="s">
        <v>303</v>
      </c>
      <c r="O29" s="140" t="s">
        <v>304</v>
      </c>
    </row>
    <row r="30" spans="1:15" s="31" customFormat="1" ht="38.25" x14ac:dyDescent="0.25">
      <c r="A30" s="179">
        <v>16</v>
      </c>
      <c r="B30" s="23" t="s">
        <v>228</v>
      </c>
      <c r="C30" s="12" t="s">
        <v>227</v>
      </c>
      <c r="D30" s="114" t="s">
        <v>2084</v>
      </c>
      <c r="E30" s="8" t="s">
        <v>2085</v>
      </c>
      <c r="F30" s="15">
        <v>796</v>
      </c>
      <c r="G30" s="10" t="s">
        <v>34</v>
      </c>
      <c r="H30" s="10">
        <v>80</v>
      </c>
      <c r="I30" s="11" t="s">
        <v>24</v>
      </c>
      <c r="J30" s="10" t="s">
        <v>25</v>
      </c>
      <c r="K30" s="225">
        <v>60821</v>
      </c>
      <c r="L30" s="71">
        <v>43435</v>
      </c>
      <c r="M30" s="71">
        <v>43814</v>
      </c>
      <c r="N30" s="14" t="s">
        <v>36</v>
      </c>
      <c r="O30" s="14" t="s">
        <v>31</v>
      </c>
    </row>
    <row r="31" spans="1:15" s="31" customFormat="1" ht="57" customHeight="1" x14ac:dyDescent="0.25">
      <c r="A31" s="232">
        <v>22</v>
      </c>
      <c r="B31" s="44" t="s">
        <v>131</v>
      </c>
      <c r="C31" s="57" t="s">
        <v>306</v>
      </c>
      <c r="D31" s="30" t="s">
        <v>1173</v>
      </c>
      <c r="E31" s="30" t="s">
        <v>1174</v>
      </c>
      <c r="F31" s="20">
        <v>796</v>
      </c>
      <c r="G31" s="76" t="s">
        <v>1175</v>
      </c>
      <c r="H31" s="14">
        <v>95</v>
      </c>
      <c r="I31" s="61" t="s">
        <v>24</v>
      </c>
      <c r="J31" s="22" t="s">
        <v>25</v>
      </c>
      <c r="K31" s="68">
        <v>1767055</v>
      </c>
      <c r="L31" s="71">
        <v>43146</v>
      </c>
      <c r="M31" s="21">
        <v>43160</v>
      </c>
      <c r="N31" s="32" t="s">
        <v>305</v>
      </c>
      <c r="O31" s="14" t="s">
        <v>31</v>
      </c>
    </row>
    <row r="32" spans="1:15" s="31" customFormat="1" ht="267.75" customHeight="1" x14ac:dyDescent="0.25">
      <c r="A32" s="232">
        <v>23</v>
      </c>
      <c r="B32" s="23" t="s">
        <v>1018</v>
      </c>
      <c r="C32" s="54" t="s">
        <v>307</v>
      </c>
      <c r="D32" s="248" t="s">
        <v>308</v>
      </c>
      <c r="E32" s="77" t="s">
        <v>339</v>
      </c>
      <c r="F32" s="20">
        <v>876</v>
      </c>
      <c r="G32" s="14" t="s">
        <v>142</v>
      </c>
      <c r="H32" s="14" t="s">
        <v>1194</v>
      </c>
      <c r="I32" s="78" t="s">
        <v>24</v>
      </c>
      <c r="J32" s="78" t="s">
        <v>25</v>
      </c>
      <c r="K32" s="68">
        <v>6876012.2199999997</v>
      </c>
      <c r="L32" s="71">
        <v>43132</v>
      </c>
      <c r="M32" s="71">
        <v>43525</v>
      </c>
      <c r="N32" s="35" t="s">
        <v>47</v>
      </c>
      <c r="O32" s="14" t="s">
        <v>31</v>
      </c>
    </row>
    <row r="33" spans="1:16" s="31" customFormat="1" ht="229.5" x14ac:dyDescent="0.25">
      <c r="A33" s="232">
        <v>24</v>
      </c>
      <c r="B33" s="14" t="s">
        <v>309</v>
      </c>
      <c r="C33" s="54" t="s">
        <v>1168</v>
      </c>
      <c r="D33" s="95" t="s">
        <v>1019</v>
      </c>
      <c r="E33" s="79" t="s">
        <v>1172</v>
      </c>
      <c r="F33" s="80" t="s">
        <v>1171</v>
      </c>
      <c r="G33" s="76" t="s">
        <v>1170</v>
      </c>
      <c r="H33" s="76" t="s">
        <v>1169</v>
      </c>
      <c r="I33" s="44" t="s">
        <v>24</v>
      </c>
      <c r="J33" s="14" t="s">
        <v>25</v>
      </c>
      <c r="K33" s="222">
        <v>862689.1</v>
      </c>
      <c r="L33" s="71">
        <v>43160</v>
      </c>
      <c r="M33" s="71">
        <v>43235</v>
      </c>
      <c r="N33" s="14" t="s">
        <v>303</v>
      </c>
      <c r="O33" s="14" t="s">
        <v>304</v>
      </c>
    </row>
    <row r="34" spans="1:16" s="31" customFormat="1" ht="110.25" customHeight="1" x14ac:dyDescent="0.25">
      <c r="A34" s="179">
        <v>26</v>
      </c>
      <c r="B34" s="14" t="s">
        <v>187</v>
      </c>
      <c r="C34" s="54" t="s">
        <v>310</v>
      </c>
      <c r="D34" s="30" t="s">
        <v>311</v>
      </c>
      <c r="E34" s="30" t="s">
        <v>312</v>
      </c>
      <c r="F34" s="20">
        <v>796</v>
      </c>
      <c r="G34" s="14" t="s">
        <v>34</v>
      </c>
      <c r="H34" s="81" t="s">
        <v>313</v>
      </c>
      <c r="I34" s="19" t="s">
        <v>24</v>
      </c>
      <c r="J34" s="14" t="s">
        <v>25</v>
      </c>
      <c r="K34" s="67">
        <v>1871952</v>
      </c>
      <c r="L34" s="21">
        <v>43101</v>
      </c>
      <c r="M34" s="21">
        <v>43435</v>
      </c>
      <c r="N34" s="44" t="s">
        <v>29</v>
      </c>
      <c r="O34" s="14" t="s">
        <v>31</v>
      </c>
    </row>
    <row r="35" spans="1:16" s="31" customFormat="1" ht="120" customHeight="1" x14ac:dyDescent="0.25">
      <c r="A35" s="179">
        <v>27</v>
      </c>
      <c r="B35" s="14" t="s">
        <v>187</v>
      </c>
      <c r="C35" s="54" t="s">
        <v>310</v>
      </c>
      <c r="D35" s="30" t="s">
        <v>314</v>
      </c>
      <c r="E35" s="30" t="s">
        <v>312</v>
      </c>
      <c r="F35" s="20">
        <v>796</v>
      </c>
      <c r="G35" s="14" t="s">
        <v>34</v>
      </c>
      <c r="H35" s="14">
        <v>3</v>
      </c>
      <c r="I35" s="19" t="s">
        <v>24</v>
      </c>
      <c r="J35" s="14" t="s">
        <v>25</v>
      </c>
      <c r="K35" s="67">
        <v>1300000</v>
      </c>
      <c r="L35" s="21">
        <v>43101</v>
      </c>
      <c r="M35" s="21">
        <v>43435</v>
      </c>
      <c r="N35" s="44" t="s">
        <v>29</v>
      </c>
      <c r="O35" s="14" t="s">
        <v>31</v>
      </c>
    </row>
    <row r="36" spans="1:16" s="31" customFormat="1" ht="53.25" customHeight="1" x14ac:dyDescent="0.25">
      <c r="A36" s="179">
        <v>28</v>
      </c>
      <c r="B36" s="39" t="s">
        <v>218</v>
      </c>
      <c r="C36" s="39" t="s">
        <v>217</v>
      </c>
      <c r="D36" s="47" t="s">
        <v>315</v>
      </c>
      <c r="E36" s="77" t="s">
        <v>316</v>
      </c>
      <c r="F36" s="20">
        <v>796</v>
      </c>
      <c r="G36" s="14" t="s">
        <v>34</v>
      </c>
      <c r="H36" s="32">
        <v>6</v>
      </c>
      <c r="I36" s="19" t="s">
        <v>24</v>
      </c>
      <c r="J36" s="14" t="s">
        <v>25</v>
      </c>
      <c r="K36" s="68">
        <v>217983.98</v>
      </c>
      <c r="L36" s="71">
        <v>43101</v>
      </c>
      <c r="M36" s="71">
        <v>43132</v>
      </c>
      <c r="N36" s="14" t="s">
        <v>36</v>
      </c>
      <c r="O36" s="32" t="s">
        <v>31</v>
      </c>
    </row>
    <row r="37" spans="1:16" s="31" customFormat="1" ht="102" customHeight="1" x14ac:dyDescent="0.25">
      <c r="A37" s="179">
        <v>32</v>
      </c>
      <c r="B37" s="9" t="s">
        <v>319</v>
      </c>
      <c r="C37" s="54" t="s">
        <v>320</v>
      </c>
      <c r="D37" s="47" t="s">
        <v>321</v>
      </c>
      <c r="E37" s="47" t="s">
        <v>169</v>
      </c>
      <c r="F37" s="20">
        <v>796</v>
      </c>
      <c r="G37" s="32" t="s">
        <v>34</v>
      </c>
      <c r="H37" s="32">
        <v>2305</v>
      </c>
      <c r="I37" s="19" t="s">
        <v>24</v>
      </c>
      <c r="J37" s="32" t="s">
        <v>25</v>
      </c>
      <c r="K37" s="65">
        <v>334982</v>
      </c>
      <c r="L37" s="82">
        <v>43120</v>
      </c>
      <c r="M37" s="71">
        <v>43189</v>
      </c>
      <c r="N37" s="14" t="s">
        <v>322</v>
      </c>
      <c r="O37" s="32" t="s">
        <v>304</v>
      </c>
    </row>
    <row r="38" spans="1:16" s="31" customFormat="1" ht="87" customHeight="1" x14ac:dyDescent="0.25">
      <c r="A38" s="179">
        <v>37</v>
      </c>
      <c r="B38" s="32" t="s">
        <v>323</v>
      </c>
      <c r="C38" s="14" t="s">
        <v>324</v>
      </c>
      <c r="D38" s="47" t="s">
        <v>325</v>
      </c>
      <c r="E38" s="47" t="s">
        <v>169</v>
      </c>
      <c r="F38" s="73">
        <v>796</v>
      </c>
      <c r="G38" s="32" t="s">
        <v>34</v>
      </c>
      <c r="H38" s="65">
        <v>1</v>
      </c>
      <c r="I38" s="19" t="s">
        <v>24</v>
      </c>
      <c r="J38" s="32" t="s">
        <v>25</v>
      </c>
      <c r="K38" s="65">
        <v>137000</v>
      </c>
      <c r="L38" s="82">
        <v>43120</v>
      </c>
      <c r="M38" s="71">
        <v>43158</v>
      </c>
      <c r="N38" s="32" t="s">
        <v>326</v>
      </c>
      <c r="O38" s="32" t="s">
        <v>304</v>
      </c>
      <c r="P38" s="14"/>
    </row>
    <row r="39" spans="1:16" s="31" customFormat="1" ht="57.75" customHeight="1" x14ac:dyDescent="0.25">
      <c r="A39" s="179">
        <v>40</v>
      </c>
      <c r="B39" s="44" t="s">
        <v>831</v>
      </c>
      <c r="C39" s="57" t="s">
        <v>832</v>
      </c>
      <c r="D39" s="163" t="s">
        <v>833</v>
      </c>
      <c r="E39" s="106" t="s">
        <v>834</v>
      </c>
      <c r="F39" s="61" t="s">
        <v>181</v>
      </c>
      <c r="G39" s="125" t="s">
        <v>140</v>
      </c>
      <c r="H39" s="126">
        <f>48+60+474+544</f>
        <v>1126</v>
      </c>
      <c r="I39" s="78" t="s">
        <v>24</v>
      </c>
      <c r="J39" s="78" t="s">
        <v>25</v>
      </c>
      <c r="K39" s="127">
        <v>506700</v>
      </c>
      <c r="L39" s="86">
        <v>43137</v>
      </c>
      <c r="M39" s="86">
        <v>43464</v>
      </c>
      <c r="N39" s="44" t="s">
        <v>36</v>
      </c>
      <c r="O39" s="78" t="s">
        <v>31</v>
      </c>
    </row>
    <row r="40" spans="1:16" s="31" customFormat="1" ht="60" customHeight="1" x14ac:dyDescent="0.25">
      <c r="A40" s="232">
        <v>41</v>
      </c>
      <c r="B40" s="14" t="s">
        <v>835</v>
      </c>
      <c r="C40" s="54" t="s">
        <v>836</v>
      </c>
      <c r="D40" s="77" t="s">
        <v>1282</v>
      </c>
      <c r="E40" s="77" t="s">
        <v>838</v>
      </c>
      <c r="F40" s="44" t="s">
        <v>839</v>
      </c>
      <c r="G40" s="129" t="s">
        <v>769</v>
      </c>
      <c r="H40" s="126">
        <v>32265</v>
      </c>
      <c r="I40" s="78" t="s">
        <v>24</v>
      </c>
      <c r="J40" s="78" t="s">
        <v>25</v>
      </c>
      <c r="K40" s="127">
        <v>1477200</v>
      </c>
      <c r="L40" s="86">
        <v>43187</v>
      </c>
      <c r="M40" s="86">
        <v>43342</v>
      </c>
      <c r="N40" s="44" t="s">
        <v>36</v>
      </c>
      <c r="O40" s="78" t="s">
        <v>31</v>
      </c>
    </row>
    <row r="41" spans="1:16" s="31" customFormat="1" ht="54" customHeight="1" x14ac:dyDescent="0.25">
      <c r="A41" s="232">
        <v>42</v>
      </c>
      <c r="B41" s="128" t="s">
        <v>1021</v>
      </c>
      <c r="C41" s="130" t="s">
        <v>847</v>
      </c>
      <c r="D41" s="147" t="s">
        <v>848</v>
      </c>
      <c r="E41" s="147" t="s">
        <v>849</v>
      </c>
      <c r="F41" s="194">
        <v>876</v>
      </c>
      <c r="G41" s="197" t="s">
        <v>180</v>
      </c>
      <c r="H41" s="198">
        <v>1</v>
      </c>
      <c r="I41" s="141" t="s">
        <v>24</v>
      </c>
      <c r="J41" s="130" t="s">
        <v>25</v>
      </c>
      <c r="K41" s="199">
        <v>144000</v>
      </c>
      <c r="L41" s="200">
        <v>43133</v>
      </c>
      <c r="M41" s="200">
        <v>43435</v>
      </c>
      <c r="N41" s="128" t="s">
        <v>29</v>
      </c>
      <c r="O41" s="130" t="s">
        <v>31</v>
      </c>
    </row>
    <row r="42" spans="1:16" s="31" customFormat="1" ht="75" customHeight="1" x14ac:dyDescent="0.25">
      <c r="A42" s="179">
        <v>43</v>
      </c>
      <c r="B42" s="14" t="s">
        <v>850</v>
      </c>
      <c r="C42" s="54" t="s">
        <v>851</v>
      </c>
      <c r="D42" s="77" t="s">
        <v>852</v>
      </c>
      <c r="E42" s="37" t="s">
        <v>762</v>
      </c>
      <c r="F42" s="61" t="s">
        <v>147</v>
      </c>
      <c r="G42" s="125" t="s">
        <v>41</v>
      </c>
      <c r="H42" s="126">
        <v>189672</v>
      </c>
      <c r="I42" s="78" t="s">
        <v>24</v>
      </c>
      <c r="J42" s="78" t="s">
        <v>25</v>
      </c>
      <c r="K42" s="127">
        <v>777421.98</v>
      </c>
      <c r="L42" s="86">
        <v>43137</v>
      </c>
      <c r="M42" s="86">
        <v>43342</v>
      </c>
      <c r="N42" s="44" t="s">
        <v>303</v>
      </c>
      <c r="O42" s="78" t="s">
        <v>304</v>
      </c>
    </row>
    <row r="43" spans="1:16" s="31" customFormat="1" ht="59.25" customHeight="1" x14ac:dyDescent="0.25">
      <c r="A43" s="232">
        <v>44</v>
      </c>
      <c r="B43" s="132" t="s">
        <v>853</v>
      </c>
      <c r="C43" s="56" t="s">
        <v>1283</v>
      </c>
      <c r="D43" s="163" t="s">
        <v>854</v>
      </c>
      <c r="E43" s="106" t="s">
        <v>855</v>
      </c>
      <c r="F43" s="61" t="s">
        <v>147</v>
      </c>
      <c r="G43" s="125" t="s">
        <v>41</v>
      </c>
      <c r="H43" s="133">
        <v>210240</v>
      </c>
      <c r="I43" s="78" t="s">
        <v>24</v>
      </c>
      <c r="J43" s="78" t="s">
        <v>25</v>
      </c>
      <c r="K43" s="127">
        <v>1059609.6000000001</v>
      </c>
      <c r="L43" s="86">
        <v>43165</v>
      </c>
      <c r="M43" s="86">
        <v>43250</v>
      </c>
      <c r="N43" s="44" t="s">
        <v>36</v>
      </c>
      <c r="O43" s="78" t="s">
        <v>31</v>
      </c>
    </row>
    <row r="44" spans="1:16" s="31" customFormat="1" ht="63.75" x14ac:dyDescent="0.25">
      <c r="A44" s="179">
        <v>45</v>
      </c>
      <c r="B44" s="14" t="s">
        <v>1011</v>
      </c>
      <c r="C44" s="54" t="s">
        <v>1010</v>
      </c>
      <c r="D44" s="30" t="s">
        <v>742</v>
      </c>
      <c r="E44" s="30" t="s">
        <v>743</v>
      </c>
      <c r="F44" s="14">
        <v>796</v>
      </c>
      <c r="G44" s="14" t="s">
        <v>96</v>
      </c>
      <c r="H44" s="20">
        <v>500</v>
      </c>
      <c r="I44" s="32">
        <v>3000000000</v>
      </c>
      <c r="J44" s="83" t="s">
        <v>25</v>
      </c>
      <c r="K44" s="65">
        <v>400000</v>
      </c>
      <c r="L44" s="21">
        <v>43132</v>
      </c>
      <c r="M44" s="21">
        <v>43435</v>
      </c>
      <c r="N44" s="14" t="s">
        <v>303</v>
      </c>
      <c r="O44" s="14" t="s">
        <v>304</v>
      </c>
    </row>
    <row r="45" spans="1:16" s="31" customFormat="1" ht="78.75" customHeight="1" x14ac:dyDescent="0.25">
      <c r="A45" s="179">
        <v>47</v>
      </c>
      <c r="B45" s="14" t="s">
        <v>745</v>
      </c>
      <c r="C45" s="54" t="s">
        <v>746</v>
      </c>
      <c r="D45" s="30" t="s">
        <v>747</v>
      </c>
      <c r="E45" s="30" t="s">
        <v>748</v>
      </c>
      <c r="F45" s="14" t="s">
        <v>749</v>
      </c>
      <c r="G45" s="14" t="s">
        <v>750</v>
      </c>
      <c r="H45" s="20" t="s">
        <v>751</v>
      </c>
      <c r="I45" s="32" t="s">
        <v>24</v>
      </c>
      <c r="J45" s="83" t="s">
        <v>25</v>
      </c>
      <c r="K45" s="68">
        <v>9542939.1600000001</v>
      </c>
      <c r="L45" s="21">
        <v>43132</v>
      </c>
      <c r="M45" s="21">
        <v>43435</v>
      </c>
      <c r="N45" s="14" t="s">
        <v>303</v>
      </c>
      <c r="O45" s="14" t="s">
        <v>304</v>
      </c>
    </row>
    <row r="46" spans="1:16" s="85" customFormat="1" ht="87" customHeight="1" x14ac:dyDescent="0.25">
      <c r="A46" s="179">
        <v>48</v>
      </c>
      <c r="B46" s="14" t="s">
        <v>752</v>
      </c>
      <c r="C46" s="54" t="s">
        <v>753</v>
      </c>
      <c r="D46" s="30" t="s">
        <v>754</v>
      </c>
      <c r="E46" s="30" t="s">
        <v>755</v>
      </c>
      <c r="F46" s="14" t="s">
        <v>756</v>
      </c>
      <c r="G46" s="14" t="s">
        <v>757</v>
      </c>
      <c r="H46" s="20" t="s">
        <v>758</v>
      </c>
      <c r="I46" s="32">
        <v>3000000000</v>
      </c>
      <c r="J46" s="83" t="s">
        <v>25</v>
      </c>
      <c r="K46" s="68">
        <v>1656997.92</v>
      </c>
      <c r="L46" s="21">
        <v>43132</v>
      </c>
      <c r="M46" s="21">
        <v>43437</v>
      </c>
      <c r="N46" s="14" t="s">
        <v>303</v>
      </c>
      <c r="O46" s="14" t="s">
        <v>304</v>
      </c>
    </row>
    <row r="47" spans="1:16" s="85" customFormat="1" ht="77.25" customHeight="1" x14ac:dyDescent="0.25">
      <c r="A47" s="179">
        <v>52</v>
      </c>
      <c r="B47" s="3" t="s">
        <v>702</v>
      </c>
      <c r="C47" s="54" t="s">
        <v>701</v>
      </c>
      <c r="D47" s="30" t="s">
        <v>707</v>
      </c>
      <c r="E47" s="30" t="s">
        <v>708</v>
      </c>
      <c r="F47" s="20">
        <v>876</v>
      </c>
      <c r="G47" s="14" t="s">
        <v>180</v>
      </c>
      <c r="H47" s="14">
        <v>1</v>
      </c>
      <c r="I47" s="19" t="s">
        <v>24</v>
      </c>
      <c r="J47" s="14" t="s">
        <v>25</v>
      </c>
      <c r="K47" s="68">
        <v>1516606.8</v>
      </c>
      <c r="L47" s="21">
        <v>43132</v>
      </c>
      <c r="M47" s="21">
        <v>43160</v>
      </c>
      <c r="N47" s="14" t="s">
        <v>303</v>
      </c>
      <c r="O47" s="14" t="s">
        <v>304</v>
      </c>
    </row>
    <row r="48" spans="1:16" s="85" customFormat="1" ht="63.75" customHeight="1" x14ac:dyDescent="0.25">
      <c r="A48" s="179">
        <v>53</v>
      </c>
      <c r="B48" s="3" t="s">
        <v>702</v>
      </c>
      <c r="C48" s="54" t="s">
        <v>701</v>
      </c>
      <c r="D48" s="47" t="s">
        <v>1395</v>
      </c>
      <c r="E48" s="47" t="s">
        <v>1396</v>
      </c>
      <c r="F48" s="73">
        <v>796</v>
      </c>
      <c r="G48" s="32" t="s">
        <v>34</v>
      </c>
      <c r="H48" s="83">
        <v>1000</v>
      </c>
      <c r="I48" s="19" t="s">
        <v>24</v>
      </c>
      <c r="J48" s="32" t="s">
        <v>25</v>
      </c>
      <c r="K48" s="65">
        <v>113783.33</v>
      </c>
      <c r="L48" s="11" t="s">
        <v>396</v>
      </c>
      <c r="M48" s="11" t="s">
        <v>1224</v>
      </c>
      <c r="N48" s="14" t="s">
        <v>303</v>
      </c>
      <c r="O48" s="14" t="s">
        <v>304</v>
      </c>
    </row>
    <row r="49" spans="1:15" s="85" customFormat="1" ht="45" customHeight="1" x14ac:dyDescent="0.25">
      <c r="A49" s="232">
        <v>54</v>
      </c>
      <c r="B49" s="9" t="s">
        <v>703</v>
      </c>
      <c r="C49" s="54" t="s">
        <v>704</v>
      </c>
      <c r="D49" s="47" t="s">
        <v>1208</v>
      </c>
      <c r="E49" s="47" t="s">
        <v>1209</v>
      </c>
      <c r="F49" s="73">
        <v>796</v>
      </c>
      <c r="G49" s="32" t="s">
        <v>34</v>
      </c>
      <c r="H49" s="83">
        <v>3</v>
      </c>
      <c r="I49" s="19" t="s">
        <v>24</v>
      </c>
      <c r="J49" s="32" t="s">
        <v>25</v>
      </c>
      <c r="K49" s="65">
        <v>255042.66</v>
      </c>
      <c r="L49" s="11" t="s">
        <v>209</v>
      </c>
      <c r="M49" s="11" t="s">
        <v>384</v>
      </c>
      <c r="N49" s="32" t="s">
        <v>37</v>
      </c>
      <c r="O49" s="32" t="s">
        <v>31</v>
      </c>
    </row>
    <row r="50" spans="1:15" s="31" customFormat="1" ht="45.75" customHeight="1" x14ac:dyDescent="0.25">
      <c r="A50" s="179">
        <v>57</v>
      </c>
      <c r="B50" s="44" t="s">
        <v>711</v>
      </c>
      <c r="C50" s="14" t="s">
        <v>712</v>
      </c>
      <c r="D50" s="30" t="s">
        <v>713</v>
      </c>
      <c r="E50" s="30" t="s">
        <v>719</v>
      </c>
      <c r="F50" s="20">
        <v>876</v>
      </c>
      <c r="G50" s="14" t="s">
        <v>180</v>
      </c>
      <c r="H50" s="14">
        <v>1</v>
      </c>
      <c r="I50" s="19" t="s">
        <v>24</v>
      </c>
      <c r="J50" s="14" t="s">
        <v>25</v>
      </c>
      <c r="K50" s="68">
        <v>2280000</v>
      </c>
      <c r="L50" s="21">
        <v>43132</v>
      </c>
      <c r="M50" s="21">
        <v>43160</v>
      </c>
      <c r="N50" s="14" t="s">
        <v>47</v>
      </c>
      <c r="O50" s="14" t="s">
        <v>31</v>
      </c>
    </row>
    <row r="51" spans="1:15" s="31" customFormat="1" ht="38.25" x14ac:dyDescent="0.25">
      <c r="A51" s="232">
        <v>58</v>
      </c>
      <c r="B51" s="44" t="s">
        <v>64</v>
      </c>
      <c r="C51" s="14" t="s">
        <v>1250</v>
      </c>
      <c r="D51" s="30" t="s">
        <v>1249</v>
      </c>
      <c r="E51" s="30" t="s">
        <v>720</v>
      </c>
      <c r="F51" s="20">
        <v>839</v>
      </c>
      <c r="G51" s="14" t="s">
        <v>888</v>
      </c>
      <c r="H51" s="14">
        <v>1</v>
      </c>
      <c r="I51" s="19" t="s">
        <v>710</v>
      </c>
      <c r="J51" s="14" t="s">
        <v>25</v>
      </c>
      <c r="K51" s="68">
        <v>180350</v>
      </c>
      <c r="L51" s="21">
        <v>43132</v>
      </c>
      <c r="M51" s="21">
        <v>43160</v>
      </c>
      <c r="N51" s="14" t="s">
        <v>29</v>
      </c>
      <c r="O51" s="14" t="s">
        <v>31</v>
      </c>
    </row>
    <row r="52" spans="1:15" s="31" customFormat="1" ht="41.25" customHeight="1" x14ac:dyDescent="0.25">
      <c r="A52" s="232">
        <v>59</v>
      </c>
      <c r="B52" s="44" t="s">
        <v>716</v>
      </c>
      <c r="C52" s="44" t="s">
        <v>717</v>
      </c>
      <c r="D52" s="30" t="s">
        <v>1326</v>
      </c>
      <c r="E52" s="30" t="s">
        <v>1327</v>
      </c>
      <c r="F52" s="20">
        <v>642</v>
      </c>
      <c r="G52" s="14" t="s">
        <v>652</v>
      </c>
      <c r="H52" s="14">
        <v>1</v>
      </c>
      <c r="I52" s="19" t="s">
        <v>24</v>
      </c>
      <c r="J52" s="14" t="s">
        <v>25</v>
      </c>
      <c r="K52" s="68">
        <v>131250</v>
      </c>
      <c r="L52" s="21">
        <v>43160</v>
      </c>
      <c r="M52" s="21">
        <v>43160</v>
      </c>
      <c r="N52" s="14" t="s">
        <v>29</v>
      </c>
      <c r="O52" s="14" t="s">
        <v>31</v>
      </c>
    </row>
    <row r="53" spans="1:15" s="31" customFormat="1" ht="66.75" customHeight="1" x14ac:dyDescent="0.25">
      <c r="A53" s="232">
        <v>60</v>
      </c>
      <c r="B53" s="123" t="s">
        <v>692</v>
      </c>
      <c r="C53" s="10" t="s">
        <v>693</v>
      </c>
      <c r="D53" s="8" t="s">
        <v>1328</v>
      </c>
      <c r="E53" s="8" t="s">
        <v>1329</v>
      </c>
      <c r="F53" s="10">
        <v>792</v>
      </c>
      <c r="G53" s="10" t="s">
        <v>1330</v>
      </c>
      <c r="H53" s="10" t="s">
        <v>1024</v>
      </c>
      <c r="I53" s="3" t="s">
        <v>24</v>
      </c>
      <c r="J53" s="10" t="s">
        <v>25</v>
      </c>
      <c r="K53" s="120">
        <v>460000</v>
      </c>
      <c r="L53" s="21">
        <v>43160</v>
      </c>
      <c r="M53" s="21">
        <v>43160</v>
      </c>
      <c r="N53" s="122" t="s">
        <v>47</v>
      </c>
      <c r="O53" s="10" t="s">
        <v>695</v>
      </c>
    </row>
    <row r="54" spans="1:15" s="31" customFormat="1" ht="184.5" customHeight="1" x14ac:dyDescent="0.25">
      <c r="A54" s="179">
        <v>61</v>
      </c>
      <c r="B54" s="14" t="s">
        <v>66</v>
      </c>
      <c r="C54" s="14" t="s">
        <v>980</v>
      </c>
      <c r="D54" s="165" t="s">
        <v>538</v>
      </c>
      <c r="E54" s="37" t="s">
        <v>539</v>
      </c>
      <c r="F54" s="20">
        <v>876</v>
      </c>
      <c r="G54" s="14" t="s">
        <v>45</v>
      </c>
      <c r="H54" s="32" t="s">
        <v>46</v>
      </c>
      <c r="I54" s="19" t="s">
        <v>24</v>
      </c>
      <c r="J54" s="14" t="s">
        <v>25</v>
      </c>
      <c r="K54" s="65">
        <v>270400</v>
      </c>
      <c r="L54" s="34">
        <v>43132</v>
      </c>
      <c r="M54" s="34">
        <v>43373</v>
      </c>
      <c r="N54" s="36" t="s">
        <v>29</v>
      </c>
      <c r="O54" s="14" t="s">
        <v>31</v>
      </c>
    </row>
    <row r="55" spans="1:15" s="31" customFormat="1" ht="201" customHeight="1" x14ac:dyDescent="0.25">
      <c r="A55" s="179">
        <v>62</v>
      </c>
      <c r="B55" s="10" t="s">
        <v>66</v>
      </c>
      <c r="C55" s="10" t="s">
        <v>980</v>
      </c>
      <c r="D55" s="180" t="s">
        <v>540</v>
      </c>
      <c r="E55" s="181" t="s">
        <v>541</v>
      </c>
      <c r="F55" s="182">
        <v>876</v>
      </c>
      <c r="G55" s="54" t="s">
        <v>45</v>
      </c>
      <c r="H55" s="58" t="s">
        <v>46</v>
      </c>
      <c r="I55" s="55" t="s">
        <v>24</v>
      </c>
      <c r="J55" s="54" t="s">
        <v>25</v>
      </c>
      <c r="K55" s="192">
        <v>3120</v>
      </c>
      <c r="L55" s="183">
        <v>43132</v>
      </c>
      <c r="M55" s="183">
        <v>43373</v>
      </c>
      <c r="N55" s="184" t="s">
        <v>29</v>
      </c>
      <c r="O55" s="54" t="s">
        <v>31</v>
      </c>
    </row>
    <row r="56" spans="1:15" s="31" customFormat="1" ht="76.5" x14ac:dyDescent="0.25">
      <c r="A56" s="179">
        <v>63</v>
      </c>
      <c r="B56" s="3" t="s">
        <v>93</v>
      </c>
      <c r="C56" s="3" t="s">
        <v>94</v>
      </c>
      <c r="D56" s="180" t="s">
        <v>542</v>
      </c>
      <c r="E56" s="181" t="s">
        <v>543</v>
      </c>
      <c r="F56" s="182">
        <v>876</v>
      </c>
      <c r="G56" s="54" t="s">
        <v>45</v>
      </c>
      <c r="H56" s="58" t="s">
        <v>46</v>
      </c>
      <c r="I56" s="55" t="s">
        <v>24</v>
      </c>
      <c r="J56" s="54" t="s">
        <v>25</v>
      </c>
      <c r="K56" s="185">
        <v>5148</v>
      </c>
      <c r="L56" s="183">
        <v>43132</v>
      </c>
      <c r="M56" s="183">
        <v>43373</v>
      </c>
      <c r="N56" s="184" t="s">
        <v>29</v>
      </c>
      <c r="O56" s="54" t="s">
        <v>31</v>
      </c>
    </row>
    <row r="57" spans="1:15" s="31" customFormat="1" ht="52.5" customHeight="1" x14ac:dyDescent="0.25">
      <c r="A57" s="179">
        <v>64</v>
      </c>
      <c r="B57" s="10" t="s">
        <v>59</v>
      </c>
      <c r="C57" s="10" t="s">
        <v>60</v>
      </c>
      <c r="D57" s="166" t="s">
        <v>544</v>
      </c>
      <c r="E57" s="37" t="s">
        <v>545</v>
      </c>
      <c r="F57" s="20">
        <v>876</v>
      </c>
      <c r="G57" s="14" t="s">
        <v>45</v>
      </c>
      <c r="H57" s="32" t="s">
        <v>46</v>
      </c>
      <c r="I57" s="19" t="s">
        <v>24</v>
      </c>
      <c r="J57" s="14" t="s">
        <v>25</v>
      </c>
      <c r="K57" s="224">
        <v>9691826</v>
      </c>
      <c r="L57" s="34">
        <v>43132</v>
      </c>
      <c r="M57" s="21">
        <v>43373</v>
      </c>
      <c r="N57" s="36" t="s">
        <v>29</v>
      </c>
      <c r="O57" s="14" t="s">
        <v>31</v>
      </c>
    </row>
    <row r="58" spans="1:15" s="31" customFormat="1" ht="50.25" customHeight="1" x14ac:dyDescent="0.25">
      <c r="A58" s="179">
        <v>65</v>
      </c>
      <c r="B58" s="14" t="s">
        <v>648</v>
      </c>
      <c r="C58" s="14" t="s">
        <v>649</v>
      </c>
      <c r="D58" s="30" t="s">
        <v>650</v>
      </c>
      <c r="E58" s="30" t="s">
        <v>651</v>
      </c>
      <c r="F58" s="20">
        <v>796</v>
      </c>
      <c r="G58" s="14" t="s">
        <v>652</v>
      </c>
      <c r="H58" s="14">
        <v>1</v>
      </c>
      <c r="I58" s="19" t="s">
        <v>24</v>
      </c>
      <c r="J58" s="14" t="s">
        <v>25</v>
      </c>
      <c r="K58" s="68">
        <v>5961000.9400000004</v>
      </c>
      <c r="L58" s="21">
        <v>43132</v>
      </c>
      <c r="M58" s="21">
        <v>43465</v>
      </c>
      <c r="N58" s="14" t="s">
        <v>29</v>
      </c>
      <c r="O58" s="14" t="s">
        <v>31</v>
      </c>
    </row>
    <row r="59" spans="1:15" s="31" customFormat="1" ht="68.25" customHeight="1" x14ac:dyDescent="0.25">
      <c r="A59" s="179">
        <v>66</v>
      </c>
      <c r="B59" s="14" t="s">
        <v>648</v>
      </c>
      <c r="C59" s="14" t="s">
        <v>649</v>
      </c>
      <c r="D59" s="30" t="s">
        <v>536</v>
      </c>
      <c r="E59" s="30" t="s">
        <v>653</v>
      </c>
      <c r="F59" s="20">
        <v>796</v>
      </c>
      <c r="G59" s="14" t="s">
        <v>34</v>
      </c>
      <c r="H59" s="14">
        <v>73</v>
      </c>
      <c r="I59" s="19" t="s">
        <v>24</v>
      </c>
      <c r="J59" s="14" t="s">
        <v>25</v>
      </c>
      <c r="K59" s="68">
        <v>836780</v>
      </c>
      <c r="L59" s="21">
        <v>43141</v>
      </c>
      <c r="M59" s="21">
        <v>43465</v>
      </c>
      <c r="N59" s="14" t="s">
        <v>29</v>
      </c>
      <c r="O59" s="14" t="s">
        <v>31</v>
      </c>
    </row>
    <row r="60" spans="1:15" s="31" customFormat="1" ht="105" customHeight="1" x14ac:dyDescent="0.25">
      <c r="A60" s="232">
        <v>67</v>
      </c>
      <c r="B60" s="117" t="s">
        <v>654</v>
      </c>
      <c r="C60" s="54" t="s">
        <v>655</v>
      </c>
      <c r="D60" s="164" t="s">
        <v>1191</v>
      </c>
      <c r="E60" s="30" t="s">
        <v>656</v>
      </c>
      <c r="F60" s="20">
        <v>796</v>
      </c>
      <c r="G60" s="14" t="s">
        <v>34</v>
      </c>
      <c r="H60" s="14">
        <v>48</v>
      </c>
      <c r="I60" s="19" t="s">
        <v>24</v>
      </c>
      <c r="J60" s="14" t="s">
        <v>25</v>
      </c>
      <c r="K60" s="68">
        <v>2461461.5699999998</v>
      </c>
      <c r="L60" s="21">
        <v>43132</v>
      </c>
      <c r="M60" s="21">
        <v>43497</v>
      </c>
      <c r="N60" s="14" t="s">
        <v>303</v>
      </c>
      <c r="O60" s="14" t="s">
        <v>304</v>
      </c>
    </row>
    <row r="61" spans="1:15" s="31" customFormat="1" ht="69.75" customHeight="1" x14ac:dyDescent="0.25">
      <c r="A61" s="179">
        <v>68</v>
      </c>
      <c r="B61" s="10" t="s">
        <v>90</v>
      </c>
      <c r="C61" s="54" t="s">
        <v>91</v>
      </c>
      <c r="D61" s="167" t="s">
        <v>546</v>
      </c>
      <c r="E61" s="79" t="s">
        <v>547</v>
      </c>
      <c r="F61" s="20">
        <v>876</v>
      </c>
      <c r="G61" s="14" t="s">
        <v>45</v>
      </c>
      <c r="H61" s="32" t="s">
        <v>46</v>
      </c>
      <c r="I61" s="19" t="s">
        <v>24</v>
      </c>
      <c r="J61" s="14" t="s">
        <v>25</v>
      </c>
      <c r="K61" s="65">
        <v>1088806.1599999999</v>
      </c>
      <c r="L61" s="34">
        <v>43132</v>
      </c>
      <c r="M61" s="34">
        <v>43282</v>
      </c>
      <c r="N61" s="36" t="s">
        <v>29</v>
      </c>
      <c r="O61" s="14" t="s">
        <v>31</v>
      </c>
    </row>
    <row r="62" spans="1:15" s="31" customFormat="1" ht="74.25" customHeight="1" x14ac:dyDescent="0.25">
      <c r="A62" s="179">
        <v>69</v>
      </c>
      <c r="B62" s="9" t="s">
        <v>120</v>
      </c>
      <c r="C62" s="58" t="s">
        <v>125</v>
      </c>
      <c r="D62" s="113" t="s">
        <v>121</v>
      </c>
      <c r="E62" s="104" t="s">
        <v>548</v>
      </c>
      <c r="F62" s="20">
        <v>876</v>
      </c>
      <c r="G62" s="14" t="s">
        <v>45</v>
      </c>
      <c r="H62" s="32" t="s">
        <v>46</v>
      </c>
      <c r="I62" s="19" t="s">
        <v>24</v>
      </c>
      <c r="J62" s="14" t="s">
        <v>25</v>
      </c>
      <c r="K62" s="65">
        <v>150000</v>
      </c>
      <c r="L62" s="34">
        <v>43132</v>
      </c>
      <c r="M62" s="34">
        <v>43435</v>
      </c>
      <c r="N62" s="36" t="s">
        <v>29</v>
      </c>
      <c r="O62" s="14" t="s">
        <v>31</v>
      </c>
    </row>
    <row r="63" spans="1:15" s="31" customFormat="1" ht="77.25" customHeight="1" x14ac:dyDescent="0.25">
      <c r="A63" s="179">
        <v>70</v>
      </c>
      <c r="B63" s="10" t="s">
        <v>276</v>
      </c>
      <c r="C63" s="10" t="s">
        <v>295</v>
      </c>
      <c r="D63" s="113" t="s">
        <v>549</v>
      </c>
      <c r="E63" s="104" t="s">
        <v>550</v>
      </c>
      <c r="F63" s="20">
        <v>876</v>
      </c>
      <c r="G63" s="14" t="s">
        <v>45</v>
      </c>
      <c r="H63" s="32" t="s">
        <v>46</v>
      </c>
      <c r="I63" s="19" t="s">
        <v>24</v>
      </c>
      <c r="J63" s="14" t="s">
        <v>25</v>
      </c>
      <c r="K63" s="65">
        <v>385000</v>
      </c>
      <c r="L63" s="34">
        <v>43132</v>
      </c>
      <c r="M63" s="34">
        <v>43435</v>
      </c>
      <c r="N63" s="36" t="s">
        <v>29</v>
      </c>
      <c r="O63" s="14" t="s">
        <v>31</v>
      </c>
    </row>
    <row r="64" spans="1:15" s="31" customFormat="1" ht="250.5" customHeight="1" x14ac:dyDescent="0.25">
      <c r="A64" s="179">
        <v>71</v>
      </c>
      <c r="B64" s="9" t="s">
        <v>126</v>
      </c>
      <c r="C64" s="9" t="s">
        <v>127</v>
      </c>
      <c r="D64" s="168" t="s">
        <v>551</v>
      </c>
      <c r="E64" s="105" t="s">
        <v>552</v>
      </c>
      <c r="F64" s="20">
        <v>876</v>
      </c>
      <c r="G64" s="14" t="s">
        <v>45</v>
      </c>
      <c r="H64" s="32" t="s">
        <v>46</v>
      </c>
      <c r="I64" s="19" t="s">
        <v>24</v>
      </c>
      <c r="J64" s="14" t="s">
        <v>25</v>
      </c>
      <c r="K64" s="65">
        <v>1038752</v>
      </c>
      <c r="L64" s="34">
        <v>43132</v>
      </c>
      <c r="M64" s="34">
        <v>43435</v>
      </c>
      <c r="N64" s="36" t="s">
        <v>29</v>
      </c>
      <c r="O64" s="14" t="s">
        <v>31</v>
      </c>
    </row>
    <row r="65" spans="1:15" s="31" customFormat="1" ht="48" customHeight="1" x14ac:dyDescent="0.25">
      <c r="A65" s="232">
        <v>72</v>
      </c>
      <c r="B65" s="10" t="s">
        <v>244</v>
      </c>
      <c r="C65" s="54" t="s">
        <v>245</v>
      </c>
      <c r="D65" s="30" t="s">
        <v>327</v>
      </c>
      <c r="E65" s="77" t="s">
        <v>328</v>
      </c>
      <c r="F65" s="20">
        <v>778</v>
      </c>
      <c r="G65" s="14" t="s">
        <v>1207</v>
      </c>
      <c r="H65" s="20">
        <v>565</v>
      </c>
      <c r="I65" s="19" t="s">
        <v>24</v>
      </c>
      <c r="J65" s="32" t="s">
        <v>25</v>
      </c>
      <c r="K65" s="68">
        <v>953845.63</v>
      </c>
      <c r="L65" s="44" t="s">
        <v>331</v>
      </c>
      <c r="M65" s="44" t="s">
        <v>699</v>
      </c>
      <c r="N65" s="14" t="s">
        <v>329</v>
      </c>
      <c r="O65" s="14" t="s">
        <v>31</v>
      </c>
    </row>
    <row r="66" spans="1:15" s="31" customFormat="1" ht="56.25" customHeight="1" x14ac:dyDescent="0.25">
      <c r="A66" s="232">
        <v>73</v>
      </c>
      <c r="B66" s="10" t="s">
        <v>152</v>
      </c>
      <c r="C66" s="54" t="s">
        <v>153</v>
      </c>
      <c r="D66" s="30" t="s">
        <v>1284</v>
      </c>
      <c r="E66" s="77" t="s">
        <v>330</v>
      </c>
      <c r="F66" s="20" t="s">
        <v>155</v>
      </c>
      <c r="G66" s="14" t="s">
        <v>154</v>
      </c>
      <c r="H66" s="14">
        <v>87.75</v>
      </c>
      <c r="I66" s="19" t="s">
        <v>24</v>
      </c>
      <c r="J66" s="32" t="s">
        <v>25</v>
      </c>
      <c r="K66" s="68">
        <v>1394151.88</v>
      </c>
      <c r="L66" s="44" t="s">
        <v>699</v>
      </c>
      <c r="M66" s="44" t="s">
        <v>699</v>
      </c>
      <c r="N66" s="14" t="s">
        <v>329</v>
      </c>
      <c r="O66" s="14" t="s">
        <v>31</v>
      </c>
    </row>
    <row r="67" spans="1:15" s="31" customFormat="1" ht="109.5" customHeight="1" x14ac:dyDescent="0.25">
      <c r="A67" s="179">
        <v>74</v>
      </c>
      <c r="B67" s="9" t="s">
        <v>319</v>
      </c>
      <c r="C67" s="54" t="s">
        <v>320</v>
      </c>
      <c r="D67" s="30" t="s">
        <v>332</v>
      </c>
      <c r="E67" s="77" t="s">
        <v>333</v>
      </c>
      <c r="F67" s="20">
        <v>796</v>
      </c>
      <c r="G67" s="14" t="s">
        <v>41</v>
      </c>
      <c r="H67" s="14">
        <v>128</v>
      </c>
      <c r="I67" s="19" t="s">
        <v>24</v>
      </c>
      <c r="J67" s="32" t="s">
        <v>25</v>
      </c>
      <c r="K67" s="68">
        <v>261072.89</v>
      </c>
      <c r="L67" s="44" t="s">
        <v>331</v>
      </c>
      <c r="M67" s="44" t="s">
        <v>699</v>
      </c>
      <c r="N67" s="14" t="s">
        <v>326</v>
      </c>
      <c r="O67" s="14" t="s">
        <v>304</v>
      </c>
    </row>
    <row r="68" spans="1:15" s="31" customFormat="1" ht="45" customHeight="1" x14ac:dyDescent="0.25">
      <c r="A68" s="179">
        <v>75</v>
      </c>
      <c r="B68" s="14" t="s">
        <v>334</v>
      </c>
      <c r="C68" s="54" t="s">
        <v>335</v>
      </c>
      <c r="D68" s="30" t="s">
        <v>164</v>
      </c>
      <c r="E68" s="30" t="s">
        <v>336</v>
      </c>
      <c r="F68" s="20">
        <v>796</v>
      </c>
      <c r="G68" s="14" t="s">
        <v>41</v>
      </c>
      <c r="H68" s="44">
        <v>7</v>
      </c>
      <c r="I68" s="44" t="str">
        <f t="shared" ref="I68:J68" si="1">I67</f>
        <v>03000000000</v>
      </c>
      <c r="J68" s="84" t="str">
        <f t="shared" si="1"/>
        <v>Краснодарский край</v>
      </c>
      <c r="K68" s="68">
        <v>248736.66</v>
      </c>
      <c r="L68" s="44" t="s">
        <v>331</v>
      </c>
      <c r="M68" s="44" t="s">
        <v>699</v>
      </c>
      <c r="N68" s="14" t="s">
        <v>329</v>
      </c>
      <c r="O68" s="14" t="s">
        <v>31</v>
      </c>
    </row>
    <row r="69" spans="1:15" s="31" customFormat="1" ht="143.25" customHeight="1" x14ac:dyDescent="0.25">
      <c r="A69" s="179">
        <v>78</v>
      </c>
      <c r="B69" s="10" t="s">
        <v>187</v>
      </c>
      <c r="C69" s="54" t="s">
        <v>310</v>
      </c>
      <c r="D69" s="30" t="s">
        <v>337</v>
      </c>
      <c r="E69" s="30" t="s">
        <v>312</v>
      </c>
      <c r="F69" s="20">
        <v>796</v>
      </c>
      <c r="G69" s="14" t="s">
        <v>34</v>
      </c>
      <c r="H69" s="14">
        <v>3</v>
      </c>
      <c r="I69" s="19" t="s">
        <v>24</v>
      </c>
      <c r="J69" s="14" t="s">
        <v>25</v>
      </c>
      <c r="K69" s="67">
        <v>196470</v>
      </c>
      <c r="L69" s="44" t="s">
        <v>331</v>
      </c>
      <c r="M69" s="21">
        <v>43497</v>
      </c>
      <c r="N69" s="14" t="s">
        <v>329</v>
      </c>
      <c r="O69" s="14" t="s">
        <v>31</v>
      </c>
    </row>
    <row r="70" spans="1:15" s="31" customFormat="1" ht="155.25" customHeight="1" x14ac:dyDescent="0.25">
      <c r="A70" s="179">
        <v>79</v>
      </c>
      <c r="B70" s="14" t="s">
        <v>187</v>
      </c>
      <c r="C70" s="54" t="s">
        <v>310</v>
      </c>
      <c r="D70" s="30" t="s">
        <v>338</v>
      </c>
      <c r="E70" s="30" t="s">
        <v>312</v>
      </c>
      <c r="F70" s="20">
        <v>796</v>
      </c>
      <c r="G70" s="14" t="s">
        <v>34</v>
      </c>
      <c r="H70" s="14">
        <v>3</v>
      </c>
      <c r="I70" s="19" t="s">
        <v>24</v>
      </c>
      <c r="J70" s="14" t="s">
        <v>25</v>
      </c>
      <c r="K70" s="67">
        <v>261960</v>
      </c>
      <c r="L70" s="44" t="s">
        <v>331</v>
      </c>
      <c r="M70" s="21">
        <v>43497</v>
      </c>
      <c r="N70" s="14" t="s">
        <v>329</v>
      </c>
      <c r="O70" s="14" t="s">
        <v>31</v>
      </c>
    </row>
    <row r="71" spans="1:15" s="31" customFormat="1" ht="311.25" customHeight="1" x14ac:dyDescent="0.25">
      <c r="A71" s="232">
        <v>80</v>
      </c>
      <c r="B71" s="14" t="s">
        <v>290</v>
      </c>
      <c r="C71" s="54" t="s">
        <v>1192</v>
      </c>
      <c r="D71" s="30" t="s">
        <v>1324</v>
      </c>
      <c r="E71" s="30" t="s">
        <v>339</v>
      </c>
      <c r="F71" s="14">
        <v>876</v>
      </c>
      <c r="G71" s="14" t="s">
        <v>142</v>
      </c>
      <c r="H71" s="14" t="s">
        <v>1185</v>
      </c>
      <c r="I71" s="19" t="s">
        <v>24</v>
      </c>
      <c r="J71" s="14" t="s">
        <v>25</v>
      </c>
      <c r="K71" s="68">
        <v>513086</v>
      </c>
      <c r="L71" s="44" t="s">
        <v>384</v>
      </c>
      <c r="M71" s="71">
        <v>43617</v>
      </c>
      <c r="N71" s="14" t="s">
        <v>29</v>
      </c>
      <c r="O71" s="14" t="s">
        <v>31</v>
      </c>
    </row>
    <row r="72" spans="1:15" s="31" customFormat="1" ht="123.75" customHeight="1" x14ac:dyDescent="0.25">
      <c r="A72" s="232">
        <v>81</v>
      </c>
      <c r="B72" s="3" t="s">
        <v>40</v>
      </c>
      <c r="C72" s="55" t="s">
        <v>44</v>
      </c>
      <c r="D72" s="8" t="s">
        <v>1189</v>
      </c>
      <c r="E72" s="77" t="s">
        <v>1190</v>
      </c>
      <c r="F72" s="15">
        <v>796</v>
      </c>
      <c r="G72" s="10" t="s">
        <v>34</v>
      </c>
      <c r="H72" s="14" t="s">
        <v>1024</v>
      </c>
      <c r="I72" s="11" t="s">
        <v>24</v>
      </c>
      <c r="J72" s="10" t="s">
        <v>25</v>
      </c>
      <c r="K72" s="68">
        <v>240582</v>
      </c>
      <c r="L72" s="71">
        <v>43132</v>
      </c>
      <c r="M72" s="71">
        <v>43449</v>
      </c>
      <c r="N72" s="10" t="s">
        <v>38</v>
      </c>
      <c r="O72" s="10" t="s">
        <v>304</v>
      </c>
    </row>
    <row r="73" spans="1:15" s="31" customFormat="1" ht="409.5" x14ac:dyDescent="0.25">
      <c r="A73" s="179">
        <v>82</v>
      </c>
      <c r="B73" s="41" t="s">
        <v>203</v>
      </c>
      <c r="C73" s="41" t="s">
        <v>510</v>
      </c>
      <c r="D73" s="48" t="s">
        <v>511</v>
      </c>
      <c r="E73" s="169" t="s">
        <v>512</v>
      </c>
      <c r="F73" s="41">
        <v>876</v>
      </c>
      <c r="G73" s="41" t="s">
        <v>142</v>
      </c>
      <c r="H73" s="41">
        <v>1</v>
      </c>
      <c r="I73" s="42" t="s">
        <v>24</v>
      </c>
      <c r="J73" s="41" t="s">
        <v>25</v>
      </c>
      <c r="K73" s="66">
        <v>3200000</v>
      </c>
      <c r="L73" s="43">
        <v>43132</v>
      </c>
      <c r="M73" s="43">
        <v>43497</v>
      </c>
      <c r="N73" s="41" t="s">
        <v>513</v>
      </c>
      <c r="O73" s="14" t="s">
        <v>31</v>
      </c>
    </row>
    <row r="74" spans="1:15" s="31" customFormat="1" ht="63.75" x14ac:dyDescent="0.25">
      <c r="A74" s="232">
        <v>83</v>
      </c>
      <c r="B74" s="14" t="s">
        <v>508</v>
      </c>
      <c r="C74" s="14" t="s">
        <v>509</v>
      </c>
      <c r="D74" s="30" t="s">
        <v>1290</v>
      </c>
      <c r="E74" s="30" t="s">
        <v>137</v>
      </c>
      <c r="F74" s="20">
        <v>796</v>
      </c>
      <c r="G74" s="69" t="s">
        <v>291</v>
      </c>
      <c r="H74" s="14">
        <v>32</v>
      </c>
      <c r="I74" s="11" t="s">
        <v>24</v>
      </c>
      <c r="J74" s="10" t="s">
        <v>25</v>
      </c>
      <c r="K74" s="68">
        <v>100373.32</v>
      </c>
      <c r="L74" s="71">
        <v>43160</v>
      </c>
      <c r="M74" s="71">
        <v>43205</v>
      </c>
      <c r="N74" s="10" t="s">
        <v>37</v>
      </c>
      <c r="O74" s="10" t="s">
        <v>304</v>
      </c>
    </row>
    <row r="75" spans="1:15" s="31" customFormat="1" ht="218.25" customHeight="1" x14ac:dyDescent="0.25">
      <c r="A75" s="232">
        <v>84</v>
      </c>
      <c r="B75" s="39" t="s">
        <v>218</v>
      </c>
      <c r="C75" s="39" t="s">
        <v>217</v>
      </c>
      <c r="D75" s="30" t="s">
        <v>165</v>
      </c>
      <c r="E75" s="30" t="s">
        <v>340</v>
      </c>
      <c r="F75" s="20">
        <v>168</v>
      </c>
      <c r="G75" s="14" t="s">
        <v>1196</v>
      </c>
      <c r="H75" s="14" t="s">
        <v>1024</v>
      </c>
      <c r="I75" s="19" t="s">
        <v>24</v>
      </c>
      <c r="J75" s="14" t="s">
        <v>25</v>
      </c>
      <c r="K75" s="65">
        <v>549256.35</v>
      </c>
      <c r="L75" s="44" t="s">
        <v>331</v>
      </c>
      <c r="M75" s="21">
        <v>43435</v>
      </c>
      <c r="N75" s="14" t="s">
        <v>329</v>
      </c>
      <c r="O75" s="14" t="s">
        <v>31</v>
      </c>
    </row>
    <row r="76" spans="1:15" s="31" customFormat="1" ht="209.25" customHeight="1" x14ac:dyDescent="0.25">
      <c r="A76" s="232">
        <v>85</v>
      </c>
      <c r="B76" s="11" t="s">
        <v>149</v>
      </c>
      <c r="C76" s="57" t="s">
        <v>223</v>
      </c>
      <c r="D76" s="30" t="s">
        <v>341</v>
      </c>
      <c r="E76" s="30" t="s">
        <v>340</v>
      </c>
      <c r="F76" s="20">
        <v>113</v>
      </c>
      <c r="G76" s="14" t="s">
        <v>342</v>
      </c>
      <c r="H76" s="14">
        <v>144.1</v>
      </c>
      <c r="I76" s="19" t="s">
        <v>24</v>
      </c>
      <c r="J76" s="14" t="s">
        <v>25</v>
      </c>
      <c r="K76" s="68">
        <v>992849</v>
      </c>
      <c r="L76" s="44" t="s">
        <v>331</v>
      </c>
      <c r="M76" s="21">
        <v>43435</v>
      </c>
      <c r="N76" s="14" t="s">
        <v>329</v>
      </c>
      <c r="O76" s="14" t="s">
        <v>31</v>
      </c>
    </row>
    <row r="77" spans="1:15" s="31" customFormat="1" ht="105" customHeight="1" x14ac:dyDescent="0.25">
      <c r="A77" s="232">
        <v>86</v>
      </c>
      <c r="B77" s="10" t="s">
        <v>179</v>
      </c>
      <c r="C77" s="54" t="s">
        <v>343</v>
      </c>
      <c r="D77" s="30" t="s">
        <v>167</v>
      </c>
      <c r="E77" s="30" t="s">
        <v>344</v>
      </c>
      <c r="F77" s="20">
        <v>642</v>
      </c>
      <c r="G77" s="14" t="s">
        <v>652</v>
      </c>
      <c r="H77" s="14">
        <v>384</v>
      </c>
      <c r="I77" s="19" t="s">
        <v>24</v>
      </c>
      <c r="J77" s="14" t="s">
        <v>25</v>
      </c>
      <c r="K77" s="68">
        <v>763602</v>
      </c>
      <c r="L77" s="44" t="s">
        <v>699</v>
      </c>
      <c r="M77" s="21">
        <v>43435</v>
      </c>
      <c r="N77" s="14" t="s">
        <v>29</v>
      </c>
      <c r="O77" s="14" t="s">
        <v>31</v>
      </c>
    </row>
    <row r="78" spans="1:15" s="31" customFormat="1" ht="50.25" customHeight="1" x14ac:dyDescent="0.25">
      <c r="A78" s="179">
        <v>88</v>
      </c>
      <c r="B78" s="9" t="s">
        <v>319</v>
      </c>
      <c r="C78" s="54" t="s">
        <v>320</v>
      </c>
      <c r="D78" s="30" t="s">
        <v>345</v>
      </c>
      <c r="E78" s="77" t="s">
        <v>248</v>
      </c>
      <c r="F78" s="44" t="s">
        <v>346</v>
      </c>
      <c r="G78" s="14" t="s">
        <v>347</v>
      </c>
      <c r="H78" s="14">
        <v>79</v>
      </c>
      <c r="I78" s="44" t="s">
        <v>24</v>
      </c>
      <c r="J78" s="14" t="s">
        <v>25</v>
      </c>
      <c r="K78" s="68">
        <v>112328</v>
      </c>
      <c r="L78" s="44" t="s">
        <v>331</v>
      </c>
      <c r="M78" s="71">
        <v>43160</v>
      </c>
      <c r="N78" s="14" t="s">
        <v>329</v>
      </c>
      <c r="O78" s="14" t="s">
        <v>31</v>
      </c>
    </row>
    <row r="79" spans="1:15" s="31" customFormat="1" ht="69.75" customHeight="1" x14ac:dyDescent="0.25">
      <c r="A79" s="232">
        <v>89</v>
      </c>
      <c r="B79" s="14" t="s">
        <v>348</v>
      </c>
      <c r="C79" s="54" t="s">
        <v>349</v>
      </c>
      <c r="D79" s="30" t="s">
        <v>350</v>
      </c>
      <c r="E79" s="77" t="s">
        <v>351</v>
      </c>
      <c r="F79" s="44" t="s">
        <v>172</v>
      </c>
      <c r="G79" s="14" t="s">
        <v>252</v>
      </c>
      <c r="H79" s="14" t="s">
        <v>1025</v>
      </c>
      <c r="I79" s="44" t="s">
        <v>24</v>
      </c>
      <c r="J79" s="14" t="s">
        <v>25</v>
      </c>
      <c r="K79" s="68">
        <v>92235.61</v>
      </c>
      <c r="L79" s="44" t="s">
        <v>699</v>
      </c>
      <c r="M79" s="71">
        <v>43235</v>
      </c>
      <c r="N79" s="32" t="s">
        <v>326</v>
      </c>
      <c r="O79" s="14" t="s">
        <v>304</v>
      </c>
    </row>
    <row r="80" spans="1:15" s="31" customFormat="1" ht="49.5" customHeight="1" x14ac:dyDescent="0.25">
      <c r="A80" s="232">
        <v>90</v>
      </c>
      <c r="B80" s="32" t="s">
        <v>323</v>
      </c>
      <c r="C80" s="14" t="s">
        <v>324</v>
      </c>
      <c r="D80" s="30" t="s">
        <v>352</v>
      </c>
      <c r="E80" s="30" t="s">
        <v>353</v>
      </c>
      <c r="F80" s="20">
        <v>796</v>
      </c>
      <c r="G80" s="14" t="s">
        <v>41</v>
      </c>
      <c r="H80" s="14">
        <v>5</v>
      </c>
      <c r="I80" s="44" t="s">
        <v>24</v>
      </c>
      <c r="J80" s="14" t="s">
        <v>25</v>
      </c>
      <c r="K80" s="68">
        <v>108404.4</v>
      </c>
      <c r="L80" s="44" t="s">
        <v>1294</v>
      </c>
      <c r="M80" s="71">
        <v>43235</v>
      </c>
      <c r="N80" s="32" t="s">
        <v>326</v>
      </c>
      <c r="O80" s="14" t="s">
        <v>304</v>
      </c>
    </row>
    <row r="81" spans="1:15" s="31" customFormat="1" ht="42" customHeight="1" x14ac:dyDescent="0.25">
      <c r="A81" s="179">
        <v>92</v>
      </c>
      <c r="B81" s="32" t="s">
        <v>356</v>
      </c>
      <c r="C81" s="58" t="s">
        <v>357</v>
      </c>
      <c r="D81" s="74" t="s">
        <v>358</v>
      </c>
      <c r="E81" s="47" t="s">
        <v>359</v>
      </c>
      <c r="F81" s="73">
        <v>796</v>
      </c>
      <c r="G81" s="32" t="s">
        <v>34</v>
      </c>
      <c r="H81" s="32">
        <v>70</v>
      </c>
      <c r="I81" s="19" t="s">
        <v>24</v>
      </c>
      <c r="J81" s="32" t="s">
        <v>25</v>
      </c>
      <c r="K81" s="65">
        <v>56763.4</v>
      </c>
      <c r="L81" s="44" t="s">
        <v>331</v>
      </c>
      <c r="M81" s="71">
        <v>43251</v>
      </c>
      <c r="N81" s="32" t="s">
        <v>326</v>
      </c>
      <c r="O81" s="14" t="s">
        <v>304</v>
      </c>
    </row>
    <row r="82" spans="1:15" s="31" customFormat="1" ht="105" customHeight="1" x14ac:dyDescent="0.25">
      <c r="A82" s="179">
        <v>94</v>
      </c>
      <c r="B82" s="14" t="s">
        <v>360</v>
      </c>
      <c r="C82" s="54" t="s">
        <v>231</v>
      </c>
      <c r="D82" s="40" t="s">
        <v>362</v>
      </c>
      <c r="E82" s="47" t="s">
        <v>361</v>
      </c>
      <c r="F82" s="20">
        <v>876</v>
      </c>
      <c r="G82" s="14" t="s">
        <v>41</v>
      </c>
      <c r="H82" s="14">
        <v>18</v>
      </c>
      <c r="I82" s="19" t="s">
        <v>24</v>
      </c>
      <c r="J82" s="32" t="s">
        <v>25</v>
      </c>
      <c r="K82" s="68">
        <v>805969.82</v>
      </c>
      <c r="L82" s="44" t="s">
        <v>331</v>
      </c>
      <c r="M82" s="71">
        <v>43240</v>
      </c>
      <c r="N82" s="14" t="s">
        <v>329</v>
      </c>
      <c r="O82" s="14" t="s">
        <v>31</v>
      </c>
    </row>
    <row r="83" spans="1:15" s="31" customFormat="1" ht="107.25" customHeight="1" x14ac:dyDescent="0.25">
      <c r="A83" s="232">
        <v>95</v>
      </c>
      <c r="B83" s="14" t="s">
        <v>360</v>
      </c>
      <c r="C83" s="54" t="s">
        <v>231</v>
      </c>
      <c r="D83" s="40" t="s">
        <v>177</v>
      </c>
      <c r="E83" s="47" t="s">
        <v>361</v>
      </c>
      <c r="F83" s="20">
        <v>796</v>
      </c>
      <c r="G83" s="14" t="s">
        <v>41</v>
      </c>
      <c r="H83" s="14">
        <v>357</v>
      </c>
      <c r="I83" s="19" t="s">
        <v>24</v>
      </c>
      <c r="J83" s="32" t="s">
        <v>25</v>
      </c>
      <c r="K83" s="68">
        <v>1648103.59</v>
      </c>
      <c r="L83" s="44" t="s">
        <v>331</v>
      </c>
      <c r="M83" s="71">
        <v>43240</v>
      </c>
      <c r="N83" s="14" t="s">
        <v>329</v>
      </c>
      <c r="O83" s="14" t="s">
        <v>31</v>
      </c>
    </row>
    <row r="84" spans="1:15" s="31" customFormat="1" ht="105" customHeight="1" x14ac:dyDescent="0.25">
      <c r="A84" s="179">
        <v>96</v>
      </c>
      <c r="B84" s="14" t="s">
        <v>360</v>
      </c>
      <c r="C84" s="54" t="s">
        <v>231</v>
      </c>
      <c r="D84" s="47" t="s">
        <v>363</v>
      </c>
      <c r="E84" s="47" t="s">
        <v>361</v>
      </c>
      <c r="F84" s="20">
        <v>876</v>
      </c>
      <c r="G84" s="14" t="s">
        <v>41</v>
      </c>
      <c r="H84" s="14">
        <v>19</v>
      </c>
      <c r="I84" s="19" t="s">
        <v>24</v>
      </c>
      <c r="J84" s="32" t="s">
        <v>25</v>
      </c>
      <c r="K84" s="68">
        <v>864448.18</v>
      </c>
      <c r="L84" s="21">
        <v>43146</v>
      </c>
      <c r="M84" s="71">
        <v>43240</v>
      </c>
      <c r="N84" s="14" t="s">
        <v>329</v>
      </c>
      <c r="O84" s="14" t="s">
        <v>31</v>
      </c>
    </row>
    <row r="85" spans="1:15" s="31" customFormat="1" ht="85.5" customHeight="1" x14ac:dyDescent="0.25">
      <c r="A85" s="179">
        <v>97</v>
      </c>
      <c r="B85" s="14" t="s">
        <v>360</v>
      </c>
      <c r="C85" s="54" t="s">
        <v>231</v>
      </c>
      <c r="D85" s="47" t="s">
        <v>364</v>
      </c>
      <c r="E85" s="47" t="s">
        <v>43</v>
      </c>
      <c r="F85" s="20">
        <v>168</v>
      </c>
      <c r="G85" s="14" t="s">
        <v>365</v>
      </c>
      <c r="H85" s="14">
        <v>1.5</v>
      </c>
      <c r="I85" s="19" t="s">
        <v>24</v>
      </c>
      <c r="J85" s="32" t="s">
        <v>25</v>
      </c>
      <c r="K85" s="68">
        <v>517920</v>
      </c>
      <c r="L85" s="21">
        <v>43146</v>
      </c>
      <c r="M85" s="71">
        <v>43240</v>
      </c>
      <c r="N85" s="19" t="s">
        <v>29</v>
      </c>
      <c r="O85" s="14" t="s">
        <v>31</v>
      </c>
    </row>
    <row r="86" spans="1:15" s="31" customFormat="1" ht="68.25" customHeight="1" x14ac:dyDescent="0.25">
      <c r="A86" s="179">
        <v>99</v>
      </c>
      <c r="B86" s="14" t="s">
        <v>134</v>
      </c>
      <c r="C86" s="54" t="s">
        <v>135</v>
      </c>
      <c r="D86" s="30" t="s">
        <v>136</v>
      </c>
      <c r="E86" s="77" t="s">
        <v>137</v>
      </c>
      <c r="F86" s="20">
        <v>796</v>
      </c>
      <c r="G86" s="14" t="s">
        <v>34</v>
      </c>
      <c r="H86" s="14">
        <v>24</v>
      </c>
      <c r="I86" s="44" t="s">
        <v>24</v>
      </c>
      <c r="J86" s="14" t="s">
        <v>25</v>
      </c>
      <c r="K86" s="68">
        <v>580308.35</v>
      </c>
      <c r="L86" s="44" t="s">
        <v>331</v>
      </c>
      <c r="M86" s="71">
        <v>43190</v>
      </c>
      <c r="N86" s="32" t="s">
        <v>326</v>
      </c>
      <c r="O86" s="14" t="s">
        <v>304</v>
      </c>
    </row>
    <row r="87" spans="1:15" s="31" customFormat="1" ht="68.25" customHeight="1" x14ac:dyDescent="0.25">
      <c r="A87" s="232">
        <v>100</v>
      </c>
      <c r="B87" s="14" t="s">
        <v>366</v>
      </c>
      <c r="C87" s="54" t="s">
        <v>977</v>
      </c>
      <c r="D87" s="30" t="s">
        <v>1149</v>
      </c>
      <c r="E87" s="77" t="s">
        <v>137</v>
      </c>
      <c r="F87" s="44" t="s">
        <v>147</v>
      </c>
      <c r="G87" s="14" t="s">
        <v>34</v>
      </c>
      <c r="H87" s="14">
        <v>200</v>
      </c>
      <c r="I87" s="44" t="s">
        <v>24</v>
      </c>
      <c r="J87" s="14" t="s">
        <v>25</v>
      </c>
      <c r="K87" s="68">
        <v>1095113.33</v>
      </c>
      <c r="L87" s="21">
        <v>43160</v>
      </c>
      <c r="M87" s="21">
        <v>43221</v>
      </c>
      <c r="N87" s="32" t="s">
        <v>326</v>
      </c>
      <c r="O87" s="14" t="s">
        <v>304</v>
      </c>
    </row>
    <row r="88" spans="1:15" s="31" customFormat="1" ht="76.5" x14ac:dyDescent="0.25">
      <c r="A88" s="179">
        <v>101</v>
      </c>
      <c r="B88" s="14" t="s">
        <v>367</v>
      </c>
      <c r="C88" s="54" t="s">
        <v>979</v>
      </c>
      <c r="D88" s="30" t="s">
        <v>368</v>
      </c>
      <c r="E88" s="77" t="s">
        <v>369</v>
      </c>
      <c r="F88" s="44" t="s">
        <v>370</v>
      </c>
      <c r="G88" s="14" t="s">
        <v>371</v>
      </c>
      <c r="H88" s="14">
        <v>833</v>
      </c>
      <c r="I88" s="44" t="s">
        <v>24</v>
      </c>
      <c r="J88" s="14" t="s">
        <v>25</v>
      </c>
      <c r="K88" s="68">
        <v>352850.1</v>
      </c>
      <c r="L88" s="21">
        <v>43132</v>
      </c>
      <c r="M88" s="21">
        <v>43374</v>
      </c>
      <c r="N88" s="32" t="s">
        <v>326</v>
      </c>
      <c r="O88" s="14" t="s">
        <v>304</v>
      </c>
    </row>
    <row r="89" spans="1:15" s="31" customFormat="1" ht="99" customHeight="1" x14ac:dyDescent="0.25">
      <c r="A89" s="179">
        <v>106</v>
      </c>
      <c r="B89" s="32" t="s">
        <v>372</v>
      </c>
      <c r="C89" s="54" t="s">
        <v>373</v>
      </c>
      <c r="D89" s="30" t="s">
        <v>374</v>
      </c>
      <c r="E89" s="30" t="s">
        <v>169</v>
      </c>
      <c r="F89" s="20">
        <v>796</v>
      </c>
      <c r="G89" s="14" t="s">
        <v>34</v>
      </c>
      <c r="H89" s="14">
        <v>15354</v>
      </c>
      <c r="I89" s="19" t="s">
        <v>24</v>
      </c>
      <c r="J89" s="14" t="s">
        <v>25</v>
      </c>
      <c r="K89" s="68">
        <v>1214586.75</v>
      </c>
      <c r="L89" s="21">
        <v>43160</v>
      </c>
      <c r="M89" s="21">
        <v>43191</v>
      </c>
      <c r="N89" s="14" t="s">
        <v>329</v>
      </c>
      <c r="O89" s="14" t="s">
        <v>31</v>
      </c>
    </row>
    <row r="90" spans="1:15" s="31" customFormat="1" ht="75.75" customHeight="1" x14ac:dyDescent="0.25">
      <c r="A90" s="232">
        <v>107</v>
      </c>
      <c r="B90" s="32" t="s">
        <v>375</v>
      </c>
      <c r="C90" s="58" t="s">
        <v>1150</v>
      </c>
      <c r="D90" s="77" t="s">
        <v>376</v>
      </c>
      <c r="E90" s="30" t="s">
        <v>377</v>
      </c>
      <c r="F90" s="14" t="s">
        <v>1151</v>
      </c>
      <c r="G90" s="14" t="s">
        <v>1152</v>
      </c>
      <c r="H90" s="68" t="s">
        <v>1153</v>
      </c>
      <c r="I90" s="19" t="s">
        <v>24</v>
      </c>
      <c r="J90" s="14" t="s">
        <v>25</v>
      </c>
      <c r="K90" s="65">
        <v>507537.6</v>
      </c>
      <c r="L90" s="21">
        <v>43132</v>
      </c>
      <c r="M90" s="71">
        <v>43435</v>
      </c>
      <c r="N90" s="14" t="s">
        <v>329</v>
      </c>
      <c r="O90" s="14" t="s">
        <v>31</v>
      </c>
    </row>
    <row r="91" spans="1:15" s="85" customFormat="1" ht="64.5" customHeight="1" x14ac:dyDescent="0.25">
      <c r="A91" s="232">
        <v>108</v>
      </c>
      <c r="B91" s="32" t="s">
        <v>378</v>
      </c>
      <c r="C91" s="58" t="s">
        <v>379</v>
      </c>
      <c r="D91" s="77" t="s">
        <v>1289</v>
      </c>
      <c r="E91" s="30" t="s">
        <v>1285</v>
      </c>
      <c r="F91" s="14">
        <v>796</v>
      </c>
      <c r="G91" s="14" t="s">
        <v>34</v>
      </c>
      <c r="H91" s="68">
        <v>12148</v>
      </c>
      <c r="I91" s="19" t="s">
        <v>24</v>
      </c>
      <c r="J91" s="14" t="s">
        <v>25</v>
      </c>
      <c r="K91" s="65">
        <v>1668246.29</v>
      </c>
      <c r="L91" s="21">
        <v>43160</v>
      </c>
      <c r="M91" s="71">
        <v>43405</v>
      </c>
      <c r="N91" s="14" t="s">
        <v>329</v>
      </c>
      <c r="O91" s="14" t="s">
        <v>31</v>
      </c>
    </row>
    <row r="92" spans="1:15" s="85" customFormat="1" ht="69" customHeight="1" x14ac:dyDescent="0.25">
      <c r="A92" s="179">
        <v>109</v>
      </c>
      <c r="B92" s="14" t="s">
        <v>366</v>
      </c>
      <c r="C92" s="54" t="s">
        <v>977</v>
      </c>
      <c r="D92" s="30" t="s">
        <v>380</v>
      </c>
      <c r="E92" s="77" t="s">
        <v>137</v>
      </c>
      <c r="F92" s="44" t="s">
        <v>147</v>
      </c>
      <c r="G92" s="14" t="s">
        <v>34</v>
      </c>
      <c r="H92" s="14">
        <v>5</v>
      </c>
      <c r="I92" s="44" t="s">
        <v>24</v>
      </c>
      <c r="J92" s="14" t="s">
        <v>25</v>
      </c>
      <c r="K92" s="68">
        <v>96016.960000000006</v>
      </c>
      <c r="L92" s="21">
        <v>43132</v>
      </c>
      <c r="M92" s="21">
        <v>43160</v>
      </c>
      <c r="N92" s="14" t="s">
        <v>329</v>
      </c>
      <c r="O92" s="14" t="s">
        <v>31</v>
      </c>
    </row>
    <row r="93" spans="1:15" s="85" customFormat="1" ht="69" customHeight="1" x14ac:dyDescent="0.25">
      <c r="A93" s="232">
        <v>110</v>
      </c>
      <c r="B93" s="14" t="s">
        <v>161</v>
      </c>
      <c r="C93" s="14" t="s">
        <v>978</v>
      </c>
      <c r="D93" s="30" t="s">
        <v>162</v>
      </c>
      <c r="E93" s="77" t="s">
        <v>163</v>
      </c>
      <c r="F93" s="44" t="s">
        <v>57</v>
      </c>
      <c r="G93" s="14" t="s">
        <v>158</v>
      </c>
      <c r="H93" s="14">
        <v>28934.6</v>
      </c>
      <c r="I93" s="44" t="s">
        <v>24</v>
      </c>
      <c r="J93" s="14" t="s">
        <v>25</v>
      </c>
      <c r="K93" s="68">
        <v>77195.990000000005</v>
      </c>
      <c r="L93" s="21">
        <v>43132</v>
      </c>
      <c r="M93" s="21">
        <v>43132</v>
      </c>
      <c r="N93" s="14" t="s">
        <v>326</v>
      </c>
      <c r="O93" s="14" t="s">
        <v>31</v>
      </c>
    </row>
    <row r="94" spans="1:15" s="85" customFormat="1" ht="51.75" customHeight="1" x14ac:dyDescent="0.25">
      <c r="A94" s="232">
        <v>111</v>
      </c>
      <c r="B94" s="32" t="s">
        <v>156</v>
      </c>
      <c r="C94" s="58" t="s">
        <v>381</v>
      </c>
      <c r="D94" s="72" t="s">
        <v>1325</v>
      </c>
      <c r="E94" s="77" t="s">
        <v>382</v>
      </c>
      <c r="F94" s="73">
        <v>796</v>
      </c>
      <c r="G94" s="32" t="s">
        <v>41</v>
      </c>
      <c r="H94" s="32">
        <v>70</v>
      </c>
      <c r="I94" s="19" t="s">
        <v>24</v>
      </c>
      <c r="J94" s="32" t="s">
        <v>25</v>
      </c>
      <c r="K94" s="65">
        <v>905000</v>
      </c>
      <c r="L94" s="71">
        <v>43160</v>
      </c>
      <c r="M94" s="71">
        <v>43220</v>
      </c>
      <c r="N94" s="14" t="s">
        <v>29</v>
      </c>
      <c r="O94" s="32" t="s">
        <v>31</v>
      </c>
    </row>
    <row r="95" spans="1:15" s="85" customFormat="1" ht="83.25" customHeight="1" x14ac:dyDescent="0.25">
      <c r="A95" s="232">
        <v>115</v>
      </c>
      <c r="B95" s="14" t="s">
        <v>856</v>
      </c>
      <c r="C95" s="56" t="s">
        <v>1245</v>
      </c>
      <c r="D95" s="163" t="s">
        <v>857</v>
      </c>
      <c r="E95" s="106" t="s">
        <v>858</v>
      </c>
      <c r="F95" s="61" t="s">
        <v>1246</v>
      </c>
      <c r="G95" s="61" t="s">
        <v>1247</v>
      </c>
      <c r="H95" s="126" t="s">
        <v>1248</v>
      </c>
      <c r="I95" s="78" t="s">
        <v>24</v>
      </c>
      <c r="J95" s="78" t="s">
        <v>25</v>
      </c>
      <c r="K95" s="127">
        <v>389150</v>
      </c>
      <c r="L95" s="86">
        <v>43134</v>
      </c>
      <c r="M95" s="86">
        <v>43250</v>
      </c>
      <c r="N95" s="134" t="s">
        <v>36</v>
      </c>
      <c r="O95" s="78" t="s">
        <v>31</v>
      </c>
    </row>
    <row r="96" spans="1:15" s="85" customFormat="1" ht="46.5" customHeight="1" x14ac:dyDescent="0.25">
      <c r="A96" s="179">
        <v>116</v>
      </c>
      <c r="B96" s="19" t="s">
        <v>859</v>
      </c>
      <c r="C96" s="56" t="s">
        <v>860</v>
      </c>
      <c r="D96" s="163" t="s">
        <v>861</v>
      </c>
      <c r="E96" s="106" t="s">
        <v>862</v>
      </c>
      <c r="F96" s="61" t="s">
        <v>181</v>
      </c>
      <c r="G96" s="61" t="s">
        <v>140</v>
      </c>
      <c r="H96" s="126">
        <v>15500</v>
      </c>
      <c r="I96" s="78" t="s">
        <v>24</v>
      </c>
      <c r="J96" s="78" t="s">
        <v>25</v>
      </c>
      <c r="K96" s="127">
        <v>623988</v>
      </c>
      <c r="L96" s="86">
        <v>43164</v>
      </c>
      <c r="M96" s="86">
        <v>43465</v>
      </c>
      <c r="N96" s="44" t="s">
        <v>36</v>
      </c>
      <c r="O96" s="78" t="s">
        <v>31</v>
      </c>
    </row>
    <row r="97" spans="1:15" s="85" customFormat="1" ht="62.25" customHeight="1" x14ac:dyDescent="0.25">
      <c r="A97" s="179">
        <v>119</v>
      </c>
      <c r="B97" s="14" t="s">
        <v>876</v>
      </c>
      <c r="C97" s="54" t="s">
        <v>877</v>
      </c>
      <c r="D97" s="163" t="s">
        <v>878</v>
      </c>
      <c r="E97" s="30" t="s">
        <v>72</v>
      </c>
      <c r="F97" s="20" t="s">
        <v>172</v>
      </c>
      <c r="G97" s="14" t="s">
        <v>252</v>
      </c>
      <c r="H97" s="20" t="s">
        <v>879</v>
      </c>
      <c r="I97" s="78" t="s">
        <v>24</v>
      </c>
      <c r="J97" s="78" t="s">
        <v>25</v>
      </c>
      <c r="K97" s="127">
        <v>2199998.8199999998</v>
      </c>
      <c r="L97" s="86">
        <v>43160</v>
      </c>
      <c r="M97" s="86">
        <v>43281</v>
      </c>
      <c r="N97" s="136" t="s">
        <v>36</v>
      </c>
      <c r="O97" s="78" t="s">
        <v>31</v>
      </c>
    </row>
    <row r="98" spans="1:15" s="85" customFormat="1" ht="56.25" customHeight="1" x14ac:dyDescent="0.25">
      <c r="A98" s="179">
        <v>120</v>
      </c>
      <c r="B98" s="44" t="s">
        <v>880</v>
      </c>
      <c r="C98" s="57" t="s">
        <v>881</v>
      </c>
      <c r="D98" s="163" t="s">
        <v>882</v>
      </c>
      <c r="E98" s="106" t="s">
        <v>883</v>
      </c>
      <c r="F98" s="20">
        <v>876</v>
      </c>
      <c r="G98" s="14" t="s">
        <v>180</v>
      </c>
      <c r="H98" s="14" t="s">
        <v>46</v>
      </c>
      <c r="I98" s="78" t="s">
        <v>24</v>
      </c>
      <c r="J98" s="78" t="s">
        <v>25</v>
      </c>
      <c r="K98" s="137">
        <v>1500000</v>
      </c>
      <c r="L98" s="86">
        <v>43160</v>
      </c>
      <c r="M98" s="86">
        <v>43250</v>
      </c>
      <c r="N98" s="14" t="s">
        <v>303</v>
      </c>
      <c r="O98" s="78" t="s">
        <v>31</v>
      </c>
    </row>
    <row r="99" spans="1:15" s="85" customFormat="1" ht="51" customHeight="1" x14ac:dyDescent="0.25">
      <c r="A99" s="179">
        <v>121</v>
      </c>
      <c r="B99" s="44" t="s">
        <v>884</v>
      </c>
      <c r="C99" s="57" t="s">
        <v>885</v>
      </c>
      <c r="D99" s="163" t="s">
        <v>886</v>
      </c>
      <c r="E99" s="106" t="s">
        <v>887</v>
      </c>
      <c r="F99" s="20">
        <v>839</v>
      </c>
      <c r="G99" s="131" t="s">
        <v>888</v>
      </c>
      <c r="H99" s="14">
        <v>300</v>
      </c>
      <c r="I99" s="78" t="s">
        <v>24</v>
      </c>
      <c r="J99" s="78" t="s">
        <v>25</v>
      </c>
      <c r="K99" s="127">
        <v>750000</v>
      </c>
      <c r="L99" s="86">
        <v>43160</v>
      </c>
      <c r="M99" s="86">
        <v>43250</v>
      </c>
      <c r="N99" s="14" t="s">
        <v>303</v>
      </c>
      <c r="O99" s="78" t="s">
        <v>31</v>
      </c>
    </row>
    <row r="100" spans="1:15" s="85" customFormat="1" ht="90.75" customHeight="1" x14ac:dyDescent="0.25">
      <c r="A100" s="232">
        <v>123</v>
      </c>
      <c r="B100" s="44" t="s">
        <v>844</v>
      </c>
      <c r="C100" s="57" t="s">
        <v>1635</v>
      </c>
      <c r="D100" s="170" t="s">
        <v>845</v>
      </c>
      <c r="E100" s="106" t="s">
        <v>891</v>
      </c>
      <c r="F100" s="61" t="s">
        <v>846</v>
      </c>
      <c r="G100" s="125" t="s">
        <v>140</v>
      </c>
      <c r="H100" s="14" t="s">
        <v>1634</v>
      </c>
      <c r="I100" s="78" t="s">
        <v>24</v>
      </c>
      <c r="J100" s="78" t="s">
        <v>25</v>
      </c>
      <c r="K100" s="127">
        <v>1963358.12</v>
      </c>
      <c r="L100" s="86">
        <v>43226</v>
      </c>
      <c r="M100" s="135">
        <v>43464</v>
      </c>
      <c r="N100" s="44" t="s">
        <v>36</v>
      </c>
      <c r="O100" s="78" t="s">
        <v>31</v>
      </c>
    </row>
    <row r="101" spans="1:15" s="85" customFormat="1" ht="74.25" customHeight="1" x14ac:dyDescent="0.25">
      <c r="A101" s="179">
        <v>124</v>
      </c>
      <c r="B101" s="22" t="s">
        <v>745</v>
      </c>
      <c r="C101" s="151" t="s">
        <v>760</v>
      </c>
      <c r="D101" s="77" t="s">
        <v>761</v>
      </c>
      <c r="E101" s="77" t="s">
        <v>762</v>
      </c>
      <c r="F101" s="61" t="s">
        <v>172</v>
      </c>
      <c r="G101" s="61" t="s">
        <v>763</v>
      </c>
      <c r="H101" s="126" t="s">
        <v>764</v>
      </c>
      <c r="I101" s="19" t="s">
        <v>24</v>
      </c>
      <c r="J101" s="19" t="s">
        <v>25</v>
      </c>
      <c r="K101" s="68">
        <v>3753305.32</v>
      </c>
      <c r="L101" s="71">
        <v>43160</v>
      </c>
      <c r="M101" s="21">
        <v>43436</v>
      </c>
      <c r="N101" s="14" t="s">
        <v>303</v>
      </c>
      <c r="O101" s="14" t="s">
        <v>304</v>
      </c>
    </row>
    <row r="102" spans="1:15" s="85" customFormat="1" ht="45.75" customHeight="1" x14ac:dyDescent="0.25">
      <c r="A102" s="179">
        <v>125</v>
      </c>
      <c r="B102" s="14" t="s">
        <v>765</v>
      </c>
      <c r="C102" s="10" t="s">
        <v>766</v>
      </c>
      <c r="D102" s="30" t="s">
        <v>767</v>
      </c>
      <c r="E102" s="30" t="s">
        <v>768</v>
      </c>
      <c r="F102" s="14">
        <v>112</v>
      </c>
      <c r="G102" s="14" t="s">
        <v>769</v>
      </c>
      <c r="H102" s="14">
        <v>100</v>
      </c>
      <c r="I102" s="14">
        <v>3000000000</v>
      </c>
      <c r="J102" s="14" t="s">
        <v>25</v>
      </c>
      <c r="K102" s="62">
        <v>62520</v>
      </c>
      <c r="L102" s="21">
        <v>43191</v>
      </c>
      <c r="M102" s="21">
        <v>43221</v>
      </c>
      <c r="N102" s="14" t="s">
        <v>36</v>
      </c>
      <c r="O102" s="14" t="s">
        <v>31</v>
      </c>
    </row>
    <row r="103" spans="1:15" s="85" customFormat="1" ht="98.25" customHeight="1" x14ac:dyDescent="0.25">
      <c r="A103" s="179">
        <v>126</v>
      </c>
      <c r="B103" s="14" t="s">
        <v>1368</v>
      </c>
      <c r="C103" s="14" t="s">
        <v>1369</v>
      </c>
      <c r="D103" s="30" t="s">
        <v>1367</v>
      </c>
      <c r="E103" s="30" t="s">
        <v>1370</v>
      </c>
      <c r="F103" s="14">
        <v>642</v>
      </c>
      <c r="G103" s="14" t="s">
        <v>652</v>
      </c>
      <c r="H103" s="20">
        <v>1</v>
      </c>
      <c r="I103" s="32">
        <v>3000000000</v>
      </c>
      <c r="J103" s="83" t="s">
        <v>25</v>
      </c>
      <c r="K103" s="65">
        <v>10415000</v>
      </c>
      <c r="L103" s="21">
        <v>43191</v>
      </c>
      <c r="M103" s="21">
        <v>43435</v>
      </c>
      <c r="N103" s="14" t="s">
        <v>47</v>
      </c>
      <c r="O103" s="14" t="s">
        <v>31</v>
      </c>
    </row>
    <row r="104" spans="1:15" s="85" customFormat="1" ht="64.5" customHeight="1" x14ac:dyDescent="0.25">
      <c r="A104" s="179">
        <v>128</v>
      </c>
      <c r="B104" s="14" t="s">
        <v>1011</v>
      </c>
      <c r="C104" s="54" t="s">
        <v>1010</v>
      </c>
      <c r="D104" s="30" t="s">
        <v>774</v>
      </c>
      <c r="E104" s="30" t="s">
        <v>775</v>
      </c>
      <c r="F104" s="14">
        <v>796</v>
      </c>
      <c r="G104" s="14" t="s">
        <v>96</v>
      </c>
      <c r="H104" s="20">
        <v>50</v>
      </c>
      <c r="I104" s="32">
        <v>3000000000</v>
      </c>
      <c r="J104" s="83" t="s">
        <v>25</v>
      </c>
      <c r="K104" s="65">
        <v>1858500</v>
      </c>
      <c r="L104" s="21">
        <v>43160</v>
      </c>
      <c r="M104" s="21">
        <v>43435</v>
      </c>
      <c r="N104" s="14" t="s">
        <v>303</v>
      </c>
      <c r="O104" s="14" t="s">
        <v>304</v>
      </c>
    </row>
    <row r="105" spans="1:15" s="85" customFormat="1" ht="64.5" customHeight="1" x14ac:dyDescent="0.25">
      <c r="A105" s="179">
        <v>129</v>
      </c>
      <c r="B105" s="14" t="s">
        <v>776</v>
      </c>
      <c r="C105" s="54" t="s">
        <v>777</v>
      </c>
      <c r="D105" s="30" t="s">
        <v>778</v>
      </c>
      <c r="E105" s="30" t="s">
        <v>779</v>
      </c>
      <c r="F105" s="14">
        <v>796</v>
      </c>
      <c r="G105" s="14" t="s">
        <v>34</v>
      </c>
      <c r="H105" s="20" t="s">
        <v>780</v>
      </c>
      <c r="I105" s="32">
        <v>3000000000</v>
      </c>
      <c r="J105" s="83" t="s">
        <v>25</v>
      </c>
      <c r="K105" s="65">
        <v>116261.6</v>
      </c>
      <c r="L105" s="21">
        <v>43160</v>
      </c>
      <c r="M105" s="21">
        <v>43437</v>
      </c>
      <c r="N105" s="14" t="s">
        <v>303</v>
      </c>
      <c r="O105" s="14" t="s">
        <v>304</v>
      </c>
    </row>
    <row r="106" spans="1:15" s="85" customFormat="1" ht="86.25" customHeight="1" x14ac:dyDescent="0.25">
      <c r="A106" s="179">
        <v>131</v>
      </c>
      <c r="B106" s="14" t="s">
        <v>745</v>
      </c>
      <c r="C106" s="54" t="s">
        <v>781</v>
      </c>
      <c r="D106" s="30" t="s">
        <v>782</v>
      </c>
      <c r="E106" s="30" t="s">
        <v>783</v>
      </c>
      <c r="F106" s="14">
        <v>796</v>
      </c>
      <c r="G106" s="14" t="s">
        <v>96</v>
      </c>
      <c r="H106" s="20">
        <v>1068700</v>
      </c>
      <c r="I106" s="32">
        <v>3000000000</v>
      </c>
      <c r="J106" s="83" t="s">
        <v>25</v>
      </c>
      <c r="K106" s="65">
        <v>2810000</v>
      </c>
      <c r="L106" s="21">
        <v>43160</v>
      </c>
      <c r="M106" s="21">
        <v>43435</v>
      </c>
      <c r="N106" s="14" t="s">
        <v>303</v>
      </c>
      <c r="O106" s="14" t="s">
        <v>304</v>
      </c>
    </row>
    <row r="107" spans="1:15" s="85" customFormat="1" ht="45.75" customHeight="1" x14ac:dyDescent="0.25">
      <c r="A107" s="179">
        <v>132</v>
      </c>
      <c r="B107" s="14" t="s">
        <v>722</v>
      </c>
      <c r="C107" s="44" t="s">
        <v>723</v>
      </c>
      <c r="D107" s="30" t="s">
        <v>724</v>
      </c>
      <c r="E107" s="30" t="s">
        <v>709</v>
      </c>
      <c r="F107" s="20">
        <v>876</v>
      </c>
      <c r="G107" s="14" t="s">
        <v>180</v>
      </c>
      <c r="H107" s="14">
        <v>1</v>
      </c>
      <c r="I107" s="32">
        <v>3000000000</v>
      </c>
      <c r="J107" s="83" t="s">
        <v>25</v>
      </c>
      <c r="K107" s="68">
        <v>100000</v>
      </c>
      <c r="L107" s="21">
        <v>43160</v>
      </c>
      <c r="M107" s="21">
        <v>43191</v>
      </c>
      <c r="N107" s="14" t="s">
        <v>29</v>
      </c>
      <c r="O107" s="14" t="s">
        <v>31</v>
      </c>
    </row>
    <row r="108" spans="1:15" s="85" customFormat="1" ht="90.75" customHeight="1" x14ac:dyDescent="0.25">
      <c r="A108" s="179">
        <v>133</v>
      </c>
      <c r="B108" s="32" t="s">
        <v>126</v>
      </c>
      <c r="C108" s="32" t="s">
        <v>127</v>
      </c>
      <c r="D108" s="106" t="s">
        <v>553</v>
      </c>
      <c r="E108" s="37" t="s">
        <v>554</v>
      </c>
      <c r="F108" s="20">
        <v>876</v>
      </c>
      <c r="G108" s="14" t="s">
        <v>45</v>
      </c>
      <c r="H108" s="32" t="s">
        <v>46</v>
      </c>
      <c r="I108" s="19" t="s">
        <v>24</v>
      </c>
      <c r="J108" s="14" t="s">
        <v>25</v>
      </c>
      <c r="K108" s="65">
        <v>249600</v>
      </c>
      <c r="L108" s="34">
        <v>43160</v>
      </c>
      <c r="M108" s="21">
        <v>43373</v>
      </c>
      <c r="N108" s="36" t="s">
        <v>29</v>
      </c>
      <c r="O108" s="14" t="s">
        <v>31</v>
      </c>
    </row>
    <row r="109" spans="1:15" s="85" customFormat="1" ht="72" customHeight="1" x14ac:dyDescent="0.25">
      <c r="A109" s="179">
        <v>134</v>
      </c>
      <c r="B109" s="9" t="s">
        <v>211</v>
      </c>
      <c r="C109" s="9" t="s">
        <v>210</v>
      </c>
      <c r="D109" s="107" t="s">
        <v>555</v>
      </c>
      <c r="E109" s="37" t="s">
        <v>556</v>
      </c>
      <c r="F109" s="20">
        <v>876</v>
      </c>
      <c r="G109" s="14" t="s">
        <v>45</v>
      </c>
      <c r="H109" s="32" t="s">
        <v>46</v>
      </c>
      <c r="I109" s="19" t="s">
        <v>24</v>
      </c>
      <c r="J109" s="14" t="s">
        <v>25</v>
      </c>
      <c r="K109" s="65">
        <v>873314</v>
      </c>
      <c r="L109" s="34">
        <v>43160</v>
      </c>
      <c r="M109" s="34">
        <v>43373</v>
      </c>
      <c r="N109" s="36" t="s">
        <v>29</v>
      </c>
      <c r="O109" s="14" t="s">
        <v>31</v>
      </c>
    </row>
    <row r="110" spans="1:15" s="85" customFormat="1" ht="78" customHeight="1" x14ac:dyDescent="0.25">
      <c r="A110" s="179">
        <v>135</v>
      </c>
      <c r="B110" s="14" t="s">
        <v>186</v>
      </c>
      <c r="C110" s="14" t="s">
        <v>185</v>
      </c>
      <c r="D110" s="30" t="s">
        <v>383</v>
      </c>
      <c r="E110" s="77" t="s">
        <v>182</v>
      </c>
      <c r="F110" s="44" t="s">
        <v>57</v>
      </c>
      <c r="G110" s="14" t="s">
        <v>158</v>
      </c>
      <c r="H110" s="14">
        <v>438.4</v>
      </c>
      <c r="I110" s="44" t="s">
        <v>24</v>
      </c>
      <c r="J110" s="14" t="s">
        <v>25</v>
      </c>
      <c r="K110" s="68">
        <v>94490.448000000004</v>
      </c>
      <c r="L110" s="44" t="s">
        <v>384</v>
      </c>
      <c r="M110" s="21">
        <v>43191</v>
      </c>
      <c r="N110" s="14" t="s">
        <v>329</v>
      </c>
      <c r="O110" s="14" t="s">
        <v>31</v>
      </c>
    </row>
    <row r="111" spans="1:15" s="85" customFormat="1" ht="76.5" customHeight="1" x14ac:dyDescent="0.25">
      <c r="A111" s="232">
        <v>136</v>
      </c>
      <c r="B111" s="10" t="s">
        <v>176</v>
      </c>
      <c r="C111" s="54" t="s">
        <v>230</v>
      </c>
      <c r="D111" s="239" t="s">
        <v>1176</v>
      </c>
      <c r="E111" s="239" t="s">
        <v>1177</v>
      </c>
      <c r="F111" s="15">
        <v>796</v>
      </c>
      <c r="G111" s="10" t="s">
        <v>41</v>
      </c>
      <c r="H111" s="10">
        <v>4832</v>
      </c>
      <c r="I111" s="42" t="s">
        <v>24</v>
      </c>
      <c r="J111" s="10" t="s">
        <v>25</v>
      </c>
      <c r="K111" s="240">
        <v>2218311.02</v>
      </c>
      <c r="L111" s="119">
        <v>43132</v>
      </c>
      <c r="M111" s="119">
        <v>43405</v>
      </c>
      <c r="N111" s="10" t="s">
        <v>1178</v>
      </c>
      <c r="O111" s="10" t="s">
        <v>31</v>
      </c>
    </row>
    <row r="112" spans="1:15" s="85" customFormat="1" ht="57.75" customHeight="1" x14ac:dyDescent="0.25">
      <c r="A112" s="179">
        <v>138</v>
      </c>
      <c r="B112" s="32" t="s">
        <v>388</v>
      </c>
      <c r="C112" s="58" t="s">
        <v>389</v>
      </c>
      <c r="D112" s="77" t="s">
        <v>390</v>
      </c>
      <c r="E112" s="30" t="s">
        <v>391</v>
      </c>
      <c r="F112" s="14" t="s">
        <v>392</v>
      </c>
      <c r="G112" s="14" t="s">
        <v>393</v>
      </c>
      <c r="H112" s="68" t="s">
        <v>394</v>
      </c>
      <c r="I112" s="19" t="s">
        <v>24</v>
      </c>
      <c r="J112" s="14" t="s">
        <v>25</v>
      </c>
      <c r="K112" s="68">
        <v>1012155</v>
      </c>
      <c r="L112" s="44" t="s">
        <v>384</v>
      </c>
      <c r="M112" s="71">
        <v>43435</v>
      </c>
      <c r="N112" s="14" t="s">
        <v>329</v>
      </c>
      <c r="O112" s="14" t="s">
        <v>31</v>
      </c>
    </row>
    <row r="113" spans="1:15" s="1" customFormat="1" ht="43.5" customHeight="1" x14ac:dyDescent="0.25">
      <c r="A113" s="232">
        <v>143</v>
      </c>
      <c r="B113" s="10" t="s">
        <v>152</v>
      </c>
      <c r="C113" s="54" t="s">
        <v>153</v>
      </c>
      <c r="D113" s="30" t="s">
        <v>1286</v>
      </c>
      <c r="E113" s="77" t="s">
        <v>328</v>
      </c>
      <c r="F113" s="44" t="s">
        <v>147</v>
      </c>
      <c r="G113" s="44" t="s">
        <v>41</v>
      </c>
      <c r="H113" s="78" t="s">
        <v>1287</v>
      </c>
      <c r="I113" s="78" t="s">
        <v>24</v>
      </c>
      <c r="J113" s="78" t="s">
        <v>25</v>
      </c>
      <c r="K113" s="68">
        <v>140400</v>
      </c>
      <c r="L113" s="86">
        <v>43160</v>
      </c>
      <c r="M113" s="86">
        <v>43160</v>
      </c>
      <c r="N113" s="36" t="s">
        <v>29</v>
      </c>
      <c r="O113" s="14" t="s">
        <v>31</v>
      </c>
    </row>
    <row r="114" spans="1:15" s="1" customFormat="1" ht="99.75" customHeight="1" x14ac:dyDescent="0.25">
      <c r="A114" s="179">
        <v>144</v>
      </c>
      <c r="B114" s="14" t="s">
        <v>397</v>
      </c>
      <c r="C114" s="54" t="s">
        <v>1012</v>
      </c>
      <c r="D114" s="30" t="s">
        <v>332</v>
      </c>
      <c r="E114" s="77" t="s">
        <v>398</v>
      </c>
      <c r="F114" s="20">
        <v>796</v>
      </c>
      <c r="G114" s="14" t="s">
        <v>41</v>
      </c>
      <c r="H114" s="78" t="s">
        <v>399</v>
      </c>
      <c r="I114" s="78" t="s">
        <v>24</v>
      </c>
      <c r="J114" s="78" t="s">
        <v>25</v>
      </c>
      <c r="K114" s="68">
        <v>300000</v>
      </c>
      <c r="L114" s="86">
        <v>43160</v>
      </c>
      <c r="M114" s="86">
        <v>43191</v>
      </c>
      <c r="N114" s="14" t="s">
        <v>329</v>
      </c>
      <c r="O114" s="14" t="s">
        <v>31</v>
      </c>
    </row>
    <row r="115" spans="1:15" s="85" customFormat="1" ht="74.25" customHeight="1" x14ac:dyDescent="0.25">
      <c r="A115" s="232">
        <v>148</v>
      </c>
      <c r="B115" s="14" t="s">
        <v>400</v>
      </c>
      <c r="C115" s="14" t="s">
        <v>401</v>
      </c>
      <c r="D115" s="30" t="s">
        <v>1166</v>
      </c>
      <c r="E115" s="77" t="s">
        <v>1167</v>
      </c>
      <c r="F115" s="44" t="s">
        <v>147</v>
      </c>
      <c r="G115" s="32" t="s">
        <v>41</v>
      </c>
      <c r="H115" s="14">
        <v>10</v>
      </c>
      <c r="I115" s="78" t="s">
        <v>24</v>
      </c>
      <c r="J115" s="78" t="s">
        <v>25</v>
      </c>
      <c r="K115" s="68">
        <v>4336876.0599999996</v>
      </c>
      <c r="L115" s="44" t="s">
        <v>384</v>
      </c>
      <c r="M115" s="86">
        <v>43465</v>
      </c>
      <c r="N115" s="14" t="s">
        <v>47</v>
      </c>
      <c r="O115" s="78" t="s">
        <v>31</v>
      </c>
    </row>
    <row r="116" spans="1:15" s="85" customFormat="1" ht="185.25" customHeight="1" x14ac:dyDescent="0.25">
      <c r="A116" s="179">
        <v>149</v>
      </c>
      <c r="B116" s="44" t="s">
        <v>141</v>
      </c>
      <c r="C116" s="44" t="s">
        <v>402</v>
      </c>
      <c r="D116" s="30" t="s">
        <v>247</v>
      </c>
      <c r="E116" s="30" t="s">
        <v>143</v>
      </c>
      <c r="F116" s="20">
        <v>796</v>
      </c>
      <c r="G116" s="14" t="s">
        <v>34</v>
      </c>
      <c r="H116" s="14" t="s">
        <v>403</v>
      </c>
      <c r="I116" s="19" t="s">
        <v>24</v>
      </c>
      <c r="J116" s="14" t="s">
        <v>25</v>
      </c>
      <c r="K116" s="75">
        <v>1550497.58</v>
      </c>
      <c r="L116" s="44" t="s">
        <v>384</v>
      </c>
      <c r="M116" s="21">
        <v>43525</v>
      </c>
      <c r="N116" s="44" t="s">
        <v>29</v>
      </c>
      <c r="O116" s="14" t="s">
        <v>31</v>
      </c>
    </row>
    <row r="117" spans="1:15" s="85" customFormat="1" ht="409.6" customHeight="1" x14ac:dyDescent="0.25">
      <c r="A117" s="179">
        <v>150</v>
      </c>
      <c r="B117" s="14" t="s">
        <v>141</v>
      </c>
      <c r="C117" s="14" t="s">
        <v>258</v>
      </c>
      <c r="D117" s="30" t="s">
        <v>265</v>
      </c>
      <c r="E117" s="77" t="s">
        <v>143</v>
      </c>
      <c r="F117" s="44">
        <v>796</v>
      </c>
      <c r="G117" s="14" t="s">
        <v>34</v>
      </c>
      <c r="H117" s="14" t="s">
        <v>404</v>
      </c>
      <c r="I117" s="44" t="s">
        <v>24</v>
      </c>
      <c r="J117" s="14" t="s">
        <v>25</v>
      </c>
      <c r="K117" s="68">
        <v>1620578.96</v>
      </c>
      <c r="L117" s="44" t="s">
        <v>384</v>
      </c>
      <c r="M117" s="21">
        <v>43525</v>
      </c>
      <c r="N117" s="44" t="s">
        <v>29</v>
      </c>
      <c r="O117" s="14" t="s">
        <v>31</v>
      </c>
    </row>
    <row r="118" spans="1:15" s="85" customFormat="1" ht="186.75" customHeight="1" x14ac:dyDescent="0.25">
      <c r="A118" s="179">
        <v>151</v>
      </c>
      <c r="B118" s="44" t="s">
        <v>224</v>
      </c>
      <c r="C118" s="44" t="s">
        <v>259</v>
      </c>
      <c r="D118" s="30" t="s">
        <v>260</v>
      </c>
      <c r="E118" s="30" t="s">
        <v>143</v>
      </c>
      <c r="F118" s="20">
        <v>796</v>
      </c>
      <c r="G118" s="14" t="s">
        <v>34</v>
      </c>
      <c r="H118" s="14" t="s">
        <v>405</v>
      </c>
      <c r="I118" s="19" t="s">
        <v>24</v>
      </c>
      <c r="J118" s="14" t="s">
        <v>25</v>
      </c>
      <c r="K118" s="67">
        <v>2352485.7599999998</v>
      </c>
      <c r="L118" s="44" t="s">
        <v>384</v>
      </c>
      <c r="M118" s="21">
        <v>43525</v>
      </c>
      <c r="N118" s="44" t="s">
        <v>29</v>
      </c>
      <c r="O118" s="14" t="s">
        <v>31</v>
      </c>
    </row>
    <row r="119" spans="1:15" s="85" customFormat="1" ht="178.5" x14ac:dyDescent="0.25">
      <c r="A119" s="179">
        <v>152</v>
      </c>
      <c r="B119" s="44" t="s">
        <v>224</v>
      </c>
      <c r="C119" s="44" t="s">
        <v>259</v>
      </c>
      <c r="D119" s="30" t="s">
        <v>266</v>
      </c>
      <c r="E119" s="30" t="s">
        <v>143</v>
      </c>
      <c r="F119" s="20">
        <v>796</v>
      </c>
      <c r="G119" s="14" t="s">
        <v>34</v>
      </c>
      <c r="H119" s="14" t="s">
        <v>406</v>
      </c>
      <c r="I119" s="19" t="s">
        <v>24</v>
      </c>
      <c r="J119" s="14" t="s">
        <v>25</v>
      </c>
      <c r="K119" s="67">
        <v>2352485.7599999998</v>
      </c>
      <c r="L119" s="44" t="s">
        <v>384</v>
      </c>
      <c r="M119" s="21">
        <v>43525</v>
      </c>
      <c r="N119" s="44" t="s">
        <v>29</v>
      </c>
      <c r="O119" s="14" t="s">
        <v>31</v>
      </c>
    </row>
    <row r="120" spans="1:15" s="85" customFormat="1" ht="178.5" x14ac:dyDescent="0.25">
      <c r="A120" s="179">
        <v>153</v>
      </c>
      <c r="B120" s="44" t="s">
        <v>224</v>
      </c>
      <c r="C120" s="44" t="s">
        <v>259</v>
      </c>
      <c r="D120" s="30" t="s">
        <v>261</v>
      </c>
      <c r="E120" s="30" t="s">
        <v>143</v>
      </c>
      <c r="F120" s="20">
        <v>796</v>
      </c>
      <c r="G120" s="14" t="s">
        <v>34</v>
      </c>
      <c r="H120" s="14" t="s">
        <v>407</v>
      </c>
      <c r="I120" s="19" t="s">
        <v>24</v>
      </c>
      <c r="J120" s="14" t="s">
        <v>25</v>
      </c>
      <c r="K120" s="67">
        <v>2520524.84</v>
      </c>
      <c r="L120" s="44" t="s">
        <v>384</v>
      </c>
      <c r="M120" s="21">
        <v>43525</v>
      </c>
      <c r="N120" s="44" t="s">
        <v>29</v>
      </c>
      <c r="O120" s="14" t="s">
        <v>31</v>
      </c>
    </row>
    <row r="121" spans="1:15" s="85" customFormat="1" ht="178.5" x14ac:dyDescent="0.25">
      <c r="A121" s="179">
        <v>154</v>
      </c>
      <c r="B121" s="44" t="s">
        <v>224</v>
      </c>
      <c r="C121" s="44" t="s">
        <v>259</v>
      </c>
      <c r="D121" s="30" t="s">
        <v>262</v>
      </c>
      <c r="E121" s="30" t="s">
        <v>143</v>
      </c>
      <c r="F121" s="20">
        <v>796</v>
      </c>
      <c r="G121" s="14" t="s">
        <v>34</v>
      </c>
      <c r="H121" s="14" t="s">
        <v>408</v>
      </c>
      <c r="I121" s="19" t="s">
        <v>24</v>
      </c>
      <c r="J121" s="14" t="s">
        <v>25</v>
      </c>
      <c r="K121" s="67">
        <v>1680343.6</v>
      </c>
      <c r="L121" s="44" t="s">
        <v>384</v>
      </c>
      <c r="M121" s="21">
        <v>43525</v>
      </c>
      <c r="N121" s="44" t="s">
        <v>29</v>
      </c>
      <c r="O121" s="14" t="s">
        <v>31</v>
      </c>
    </row>
    <row r="122" spans="1:15" s="85" customFormat="1" ht="178.5" x14ac:dyDescent="0.25">
      <c r="A122" s="179">
        <v>155</v>
      </c>
      <c r="B122" s="44" t="s">
        <v>224</v>
      </c>
      <c r="C122" s="44" t="s">
        <v>259</v>
      </c>
      <c r="D122" s="30" t="s">
        <v>263</v>
      </c>
      <c r="E122" s="30" t="s">
        <v>143</v>
      </c>
      <c r="F122" s="20">
        <v>796</v>
      </c>
      <c r="G122" s="14" t="s">
        <v>34</v>
      </c>
      <c r="H122" s="14" t="s">
        <v>409</v>
      </c>
      <c r="I122" s="19" t="s">
        <v>24</v>
      </c>
      <c r="J122" s="14" t="s">
        <v>25</v>
      </c>
      <c r="K122" s="67">
        <v>2688554.48</v>
      </c>
      <c r="L122" s="44" t="s">
        <v>384</v>
      </c>
      <c r="M122" s="21">
        <v>43525</v>
      </c>
      <c r="N122" s="44" t="s">
        <v>29</v>
      </c>
      <c r="O122" s="14" t="s">
        <v>31</v>
      </c>
    </row>
    <row r="123" spans="1:15" s="85" customFormat="1" ht="189" customHeight="1" x14ac:dyDescent="0.25">
      <c r="A123" s="179">
        <v>156</v>
      </c>
      <c r="B123" s="44" t="s">
        <v>224</v>
      </c>
      <c r="C123" s="44" t="s">
        <v>259</v>
      </c>
      <c r="D123" s="30" t="s">
        <v>264</v>
      </c>
      <c r="E123" s="30" t="s">
        <v>143</v>
      </c>
      <c r="F123" s="20">
        <v>796</v>
      </c>
      <c r="G123" s="14" t="s">
        <v>34</v>
      </c>
      <c r="H123" s="14" t="s">
        <v>410</v>
      </c>
      <c r="I123" s="19" t="s">
        <v>24</v>
      </c>
      <c r="J123" s="14" t="s">
        <v>25</v>
      </c>
      <c r="K123" s="67">
        <v>2067539.36</v>
      </c>
      <c r="L123" s="44" t="s">
        <v>384</v>
      </c>
      <c r="M123" s="21">
        <v>43525</v>
      </c>
      <c r="N123" s="44" t="s">
        <v>29</v>
      </c>
      <c r="O123" s="14" t="s">
        <v>31</v>
      </c>
    </row>
    <row r="124" spans="1:15" ht="351" customHeight="1" x14ac:dyDescent="0.25">
      <c r="A124" s="179">
        <v>157</v>
      </c>
      <c r="B124" s="44" t="s">
        <v>224</v>
      </c>
      <c r="C124" s="44" t="s">
        <v>259</v>
      </c>
      <c r="D124" s="30" t="s">
        <v>267</v>
      </c>
      <c r="E124" s="30" t="s">
        <v>143</v>
      </c>
      <c r="F124" s="20">
        <v>796</v>
      </c>
      <c r="G124" s="14" t="s">
        <v>34</v>
      </c>
      <c r="H124" s="14" t="s">
        <v>411</v>
      </c>
      <c r="I124" s="19" t="s">
        <v>24</v>
      </c>
      <c r="J124" s="14" t="s">
        <v>25</v>
      </c>
      <c r="K124" s="67">
        <v>662900.4</v>
      </c>
      <c r="L124" s="44" t="s">
        <v>384</v>
      </c>
      <c r="M124" s="21">
        <v>43525</v>
      </c>
      <c r="N124" s="44" t="s">
        <v>29</v>
      </c>
      <c r="O124" s="14" t="s">
        <v>31</v>
      </c>
    </row>
    <row r="125" spans="1:15" s="85" customFormat="1" ht="63.75" x14ac:dyDescent="0.25">
      <c r="A125" s="179">
        <v>158</v>
      </c>
      <c r="B125" s="19" t="s">
        <v>268</v>
      </c>
      <c r="C125" s="58" t="s">
        <v>269</v>
      </c>
      <c r="D125" s="87" t="s">
        <v>296</v>
      </c>
      <c r="E125" s="37" t="s">
        <v>270</v>
      </c>
      <c r="F125" s="20">
        <v>796</v>
      </c>
      <c r="G125" s="14" t="s">
        <v>41</v>
      </c>
      <c r="H125" s="14">
        <v>2466</v>
      </c>
      <c r="I125" s="19" t="s">
        <v>24</v>
      </c>
      <c r="J125" s="14" t="s">
        <v>25</v>
      </c>
      <c r="K125" s="67">
        <v>3579160.15</v>
      </c>
      <c r="L125" s="44" t="s">
        <v>384</v>
      </c>
      <c r="M125" s="21">
        <v>43193</v>
      </c>
      <c r="N125" s="14" t="s">
        <v>303</v>
      </c>
      <c r="O125" s="14" t="s">
        <v>304</v>
      </c>
    </row>
    <row r="126" spans="1:15" s="85" customFormat="1" ht="63.75" x14ac:dyDescent="0.25">
      <c r="A126" s="179">
        <v>159</v>
      </c>
      <c r="B126" s="19" t="s">
        <v>268</v>
      </c>
      <c r="C126" s="58" t="s">
        <v>269</v>
      </c>
      <c r="D126" s="87" t="s">
        <v>297</v>
      </c>
      <c r="E126" s="37" t="s">
        <v>270</v>
      </c>
      <c r="F126" s="20">
        <v>796</v>
      </c>
      <c r="G126" s="14" t="s">
        <v>41</v>
      </c>
      <c r="H126" s="14">
        <v>1404</v>
      </c>
      <c r="I126" s="19" t="s">
        <v>24</v>
      </c>
      <c r="J126" s="14" t="s">
        <v>25</v>
      </c>
      <c r="K126" s="67">
        <v>729815.51</v>
      </c>
      <c r="L126" s="44" t="s">
        <v>384</v>
      </c>
      <c r="M126" s="21">
        <v>43193</v>
      </c>
      <c r="N126" s="14" t="s">
        <v>303</v>
      </c>
      <c r="O126" s="14" t="s">
        <v>304</v>
      </c>
    </row>
    <row r="127" spans="1:15" s="85" customFormat="1" ht="63.75" x14ac:dyDescent="0.25">
      <c r="A127" s="179">
        <v>160</v>
      </c>
      <c r="B127" s="19" t="s">
        <v>268</v>
      </c>
      <c r="C127" s="58" t="s">
        <v>269</v>
      </c>
      <c r="D127" s="87" t="s">
        <v>298</v>
      </c>
      <c r="E127" s="37" t="s">
        <v>270</v>
      </c>
      <c r="F127" s="20">
        <v>796</v>
      </c>
      <c r="G127" s="14" t="s">
        <v>41</v>
      </c>
      <c r="H127" s="14">
        <v>1119</v>
      </c>
      <c r="I127" s="19" t="s">
        <v>24</v>
      </c>
      <c r="J127" s="14" t="s">
        <v>25</v>
      </c>
      <c r="K127" s="67">
        <v>1924681.41</v>
      </c>
      <c r="L127" s="44" t="s">
        <v>384</v>
      </c>
      <c r="M127" s="21">
        <v>43193</v>
      </c>
      <c r="N127" s="14" t="s">
        <v>303</v>
      </c>
      <c r="O127" s="14" t="s">
        <v>304</v>
      </c>
    </row>
    <row r="128" spans="1:15" s="85" customFormat="1" ht="63.75" x14ac:dyDescent="0.25">
      <c r="A128" s="179">
        <v>161</v>
      </c>
      <c r="B128" s="19" t="s">
        <v>268</v>
      </c>
      <c r="C128" s="58" t="s">
        <v>269</v>
      </c>
      <c r="D128" s="87" t="s">
        <v>299</v>
      </c>
      <c r="E128" s="37" t="s">
        <v>270</v>
      </c>
      <c r="F128" s="20">
        <v>796</v>
      </c>
      <c r="G128" s="14" t="s">
        <v>41</v>
      </c>
      <c r="H128" s="14">
        <v>1858</v>
      </c>
      <c r="I128" s="19" t="s">
        <v>24</v>
      </c>
      <c r="J128" s="14" t="s">
        <v>25</v>
      </c>
      <c r="K128" s="67">
        <v>1671788.56</v>
      </c>
      <c r="L128" s="44" t="s">
        <v>384</v>
      </c>
      <c r="M128" s="21">
        <v>43193</v>
      </c>
      <c r="N128" s="14" t="s">
        <v>303</v>
      </c>
      <c r="O128" s="14" t="s">
        <v>304</v>
      </c>
    </row>
    <row r="129" spans="1:15" s="85" customFormat="1" ht="69" customHeight="1" x14ac:dyDescent="0.25">
      <c r="A129" s="179">
        <v>162</v>
      </c>
      <c r="B129" s="14" t="s">
        <v>226</v>
      </c>
      <c r="C129" s="54" t="s">
        <v>225</v>
      </c>
      <c r="D129" s="47" t="s">
        <v>284</v>
      </c>
      <c r="E129" s="30" t="s">
        <v>271</v>
      </c>
      <c r="F129" s="20">
        <v>796</v>
      </c>
      <c r="G129" s="14" t="s">
        <v>34</v>
      </c>
      <c r="H129" s="14">
        <v>493</v>
      </c>
      <c r="I129" s="19" t="s">
        <v>24</v>
      </c>
      <c r="J129" s="14" t="s">
        <v>25</v>
      </c>
      <c r="K129" s="67">
        <v>1430347.33</v>
      </c>
      <c r="L129" s="44" t="s">
        <v>384</v>
      </c>
      <c r="M129" s="21">
        <v>43193</v>
      </c>
      <c r="N129" s="14" t="s">
        <v>303</v>
      </c>
      <c r="O129" s="14" t="s">
        <v>304</v>
      </c>
    </row>
    <row r="130" spans="1:15" s="85" customFormat="1" ht="73.5" customHeight="1" x14ac:dyDescent="0.25">
      <c r="A130" s="179">
        <v>163</v>
      </c>
      <c r="B130" s="14" t="s">
        <v>144</v>
      </c>
      <c r="C130" s="54" t="s">
        <v>145</v>
      </c>
      <c r="D130" s="47" t="s">
        <v>287</v>
      </c>
      <c r="E130" s="30" t="s">
        <v>146</v>
      </c>
      <c r="F130" s="20">
        <v>796</v>
      </c>
      <c r="G130" s="14" t="s">
        <v>34</v>
      </c>
      <c r="H130" s="14">
        <v>493</v>
      </c>
      <c r="I130" s="19" t="s">
        <v>24</v>
      </c>
      <c r="J130" s="14" t="s">
        <v>25</v>
      </c>
      <c r="K130" s="67">
        <v>1347635.6</v>
      </c>
      <c r="L130" s="44" t="s">
        <v>384</v>
      </c>
      <c r="M130" s="21">
        <v>43193</v>
      </c>
      <c r="N130" s="14" t="s">
        <v>303</v>
      </c>
      <c r="O130" s="14" t="s">
        <v>304</v>
      </c>
    </row>
    <row r="131" spans="1:15" s="85" customFormat="1" ht="192" customHeight="1" x14ac:dyDescent="0.25">
      <c r="A131" s="232">
        <v>164</v>
      </c>
      <c r="B131" s="14" t="s">
        <v>175</v>
      </c>
      <c r="C131" s="14" t="s">
        <v>174</v>
      </c>
      <c r="D131" s="30" t="s">
        <v>412</v>
      </c>
      <c r="E131" s="30" t="s">
        <v>168</v>
      </c>
      <c r="F131" s="20">
        <v>796</v>
      </c>
      <c r="G131" s="14" t="s">
        <v>34</v>
      </c>
      <c r="H131" s="14" t="s">
        <v>413</v>
      </c>
      <c r="I131" s="19" t="s">
        <v>24</v>
      </c>
      <c r="J131" s="14" t="s">
        <v>25</v>
      </c>
      <c r="K131" s="67">
        <v>722880</v>
      </c>
      <c r="L131" s="21">
        <v>43160</v>
      </c>
      <c r="M131" s="21">
        <v>43221</v>
      </c>
      <c r="N131" s="14" t="s">
        <v>29</v>
      </c>
      <c r="O131" s="14" t="s">
        <v>31</v>
      </c>
    </row>
    <row r="132" spans="1:15" s="85" customFormat="1" ht="63" customHeight="1" x14ac:dyDescent="0.25">
      <c r="A132" s="232">
        <v>166</v>
      </c>
      <c r="B132" s="44" t="s">
        <v>75</v>
      </c>
      <c r="C132" s="44" t="s">
        <v>170</v>
      </c>
      <c r="D132" s="30" t="s">
        <v>251</v>
      </c>
      <c r="E132" s="30" t="s">
        <v>171</v>
      </c>
      <c r="F132" s="20">
        <v>796</v>
      </c>
      <c r="G132" s="14" t="s">
        <v>34</v>
      </c>
      <c r="H132" s="14">
        <v>149</v>
      </c>
      <c r="I132" s="19" t="s">
        <v>24</v>
      </c>
      <c r="J132" s="14" t="s">
        <v>25</v>
      </c>
      <c r="K132" s="67">
        <v>635752</v>
      </c>
      <c r="L132" s="44" t="s">
        <v>384</v>
      </c>
      <c r="M132" s="21">
        <v>43221</v>
      </c>
      <c r="N132" s="14" t="s">
        <v>29</v>
      </c>
      <c r="O132" s="14" t="s">
        <v>31</v>
      </c>
    </row>
    <row r="133" spans="1:15" s="85" customFormat="1" ht="63.75" x14ac:dyDescent="0.25">
      <c r="A133" s="179">
        <v>167</v>
      </c>
      <c r="B133" s="14" t="s">
        <v>188</v>
      </c>
      <c r="C133" s="54" t="s">
        <v>415</v>
      </c>
      <c r="D133" s="30" t="s">
        <v>194</v>
      </c>
      <c r="E133" s="77" t="s">
        <v>43</v>
      </c>
      <c r="F133" s="44" t="s">
        <v>416</v>
      </c>
      <c r="G133" s="14" t="s">
        <v>189</v>
      </c>
      <c r="H133" s="14" t="s">
        <v>417</v>
      </c>
      <c r="I133" s="44" t="s">
        <v>24</v>
      </c>
      <c r="J133" s="14" t="s">
        <v>25</v>
      </c>
      <c r="K133" s="68">
        <v>144108.64000000001</v>
      </c>
      <c r="L133" s="21">
        <v>43160</v>
      </c>
      <c r="M133" s="21">
        <v>43191</v>
      </c>
      <c r="N133" s="14" t="s">
        <v>36</v>
      </c>
      <c r="O133" s="14" t="s">
        <v>31</v>
      </c>
    </row>
    <row r="134" spans="1:15" s="85" customFormat="1" ht="63.75" x14ac:dyDescent="0.25">
      <c r="A134" s="179">
        <v>168</v>
      </c>
      <c r="B134" s="14" t="s">
        <v>134</v>
      </c>
      <c r="C134" s="54" t="s">
        <v>418</v>
      </c>
      <c r="D134" s="30" t="s">
        <v>419</v>
      </c>
      <c r="E134" s="77" t="s">
        <v>137</v>
      </c>
      <c r="F134" s="44">
        <v>796</v>
      </c>
      <c r="G134" s="14" t="s">
        <v>34</v>
      </c>
      <c r="H134" s="14">
        <v>407</v>
      </c>
      <c r="I134" s="44" t="s">
        <v>24</v>
      </c>
      <c r="J134" s="14" t="s">
        <v>25</v>
      </c>
      <c r="K134" s="68">
        <v>367387.85</v>
      </c>
      <c r="L134" s="44" t="s">
        <v>384</v>
      </c>
      <c r="M134" s="21">
        <v>43221</v>
      </c>
      <c r="N134" s="14" t="s">
        <v>36</v>
      </c>
      <c r="O134" s="14" t="s">
        <v>31</v>
      </c>
    </row>
    <row r="135" spans="1:15" s="85" customFormat="1" ht="76.5" x14ac:dyDescent="0.25">
      <c r="A135" s="179">
        <v>169</v>
      </c>
      <c r="B135" s="14" t="s">
        <v>173</v>
      </c>
      <c r="C135" s="54" t="s">
        <v>420</v>
      </c>
      <c r="D135" s="30" t="s">
        <v>159</v>
      </c>
      <c r="E135" s="77" t="s">
        <v>160</v>
      </c>
      <c r="F135" s="44">
        <v>796</v>
      </c>
      <c r="G135" s="14" t="s">
        <v>34</v>
      </c>
      <c r="H135" s="14">
        <v>127</v>
      </c>
      <c r="I135" s="44" t="s">
        <v>24</v>
      </c>
      <c r="J135" s="14" t="s">
        <v>25</v>
      </c>
      <c r="K135" s="68">
        <v>917829</v>
      </c>
      <c r="L135" s="21">
        <v>43160</v>
      </c>
      <c r="M135" s="21">
        <v>43221</v>
      </c>
      <c r="N135" s="14" t="s">
        <v>303</v>
      </c>
      <c r="O135" s="14" t="s">
        <v>304</v>
      </c>
    </row>
    <row r="136" spans="1:15" s="85" customFormat="1" ht="111" customHeight="1" x14ac:dyDescent="0.25">
      <c r="A136" s="232">
        <v>170</v>
      </c>
      <c r="B136" s="14" t="s">
        <v>421</v>
      </c>
      <c r="C136" s="54" t="s">
        <v>422</v>
      </c>
      <c r="D136" s="30" t="s">
        <v>1394</v>
      </c>
      <c r="E136" s="77" t="s">
        <v>423</v>
      </c>
      <c r="F136" s="44" t="s">
        <v>147</v>
      </c>
      <c r="G136" s="14" t="s">
        <v>41</v>
      </c>
      <c r="H136" s="14">
        <v>10</v>
      </c>
      <c r="I136" s="44" t="s">
        <v>24</v>
      </c>
      <c r="J136" s="14" t="s">
        <v>25</v>
      </c>
      <c r="K136" s="68">
        <v>1204307.6299999999</v>
      </c>
      <c r="L136" s="21">
        <v>43191</v>
      </c>
      <c r="M136" s="21">
        <v>43282</v>
      </c>
      <c r="N136" s="14" t="s">
        <v>36</v>
      </c>
      <c r="O136" s="14" t="s">
        <v>31</v>
      </c>
    </row>
    <row r="137" spans="1:15" s="85" customFormat="1" ht="60.75" customHeight="1" x14ac:dyDescent="0.25">
      <c r="A137" s="179">
        <v>172</v>
      </c>
      <c r="B137" s="32" t="s">
        <v>255</v>
      </c>
      <c r="C137" s="88" t="s">
        <v>229</v>
      </c>
      <c r="D137" s="77" t="s">
        <v>424</v>
      </c>
      <c r="E137" s="30" t="s">
        <v>425</v>
      </c>
      <c r="F137" s="44">
        <v>876</v>
      </c>
      <c r="G137" s="14" t="s">
        <v>45</v>
      </c>
      <c r="H137" s="14" t="s">
        <v>46</v>
      </c>
      <c r="I137" s="19" t="s">
        <v>24</v>
      </c>
      <c r="J137" s="14" t="s">
        <v>25</v>
      </c>
      <c r="K137" s="68">
        <v>598642.04399999999</v>
      </c>
      <c r="L137" s="44" t="s">
        <v>384</v>
      </c>
      <c r="M137" s="71">
        <v>43281</v>
      </c>
      <c r="N137" s="14" t="s">
        <v>36</v>
      </c>
      <c r="O137" s="78" t="s">
        <v>31</v>
      </c>
    </row>
    <row r="138" spans="1:15" s="85" customFormat="1" ht="63.75" customHeight="1" x14ac:dyDescent="0.25">
      <c r="A138" s="179">
        <v>173</v>
      </c>
      <c r="B138" s="32" t="s">
        <v>426</v>
      </c>
      <c r="C138" s="58" t="s">
        <v>318</v>
      </c>
      <c r="D138" s="74" t="s">
        <v>427</v>
      </c>
      <c r="E138" s="47" t="s">
        <v>428</v>
      </c>
      <c r="F138" s="19" t="s">
        <v>147</v>
      </c>
      <c r="G138" s="32" t="s">
        <v>34</v>
      </c>
      <c r="H138" s="32">
        <v>3</v>
      </c>
      <c r="I138" s="19" t="s">
        <v>24</v>
      </c>
      <c r="J138" s="32" t="s">
        <v>25</v>
      </c>
      <c r="K138" s="65">
        <v>2088910.7512000001</v>
      </c>
      <c r="L138" s="44" t="s">
        <v>384</v>
      </c>
      <c r="M138" s="71">
        <v>43465</v>
      </c>
      <c r="N138" s="14" t="s">
        <v>36</v>
      </c>
      <c r="O138" s="32" t="s">
        <v>31</v>
      </c>
    </row>
    <row r="139" spans="1:15" s="85" customFormat="1" ht="106.5" customHeight="1" x14ac:dyDescent="0.25">
      <c r="A139" s="232">
        <v>174</v>
      </c>
      <c r="B139" s="14" t="s">
        <v>660</v>
      </c>
      <c r="C139" s="54" t="s">
        <v>661</v>
      </c>
      <c r="D139" s="30" t="s">
        <v>662</v>
      </c>
      <c r="E139" s="30" t="s">
        <v>663</v>
      </c>
      <c r="F139" s="20">
        <v>796</v>
      </c>
      <c r="G139" s="14" t="s">
        <v>34</v>
      </c>
      <c r="H139" s="14">
        <v>184</v>
      </c>
      <c r="I139" s="19" t="s">
        <v>24</v>
      </c>
      <c r="J139" s="14" t="s">
        <v>25</v>
      </c>
      <c r="K139" s="68">
        <v>1484641.28</v>
      </c>
      <c r="L139" s="21">
        <v>43160</v>
      </c>
      <c r="M139" s="21">
        <v>43191</v>
      </c>
      <c r="N139" s="14" t="s">
        <v>303</v>
      </c>
      <c r="O139" s="14" t="s">
        <v>304</v>
      </c>
    </row>
    <row r="140" spans="1:15" s="85" customFormat="1" ht="69.75" customHeight="1" x14ac:dyDescent="0.25">
      <c r="A140" s="179">
        <v>175</v>
      </c>
      <c r="B140" s="14" t="s">
        <v>288</v>
      </c>
      <c r="C140" s="14" t="s">
        <v>282</v>
      </c>
      <c r="D140" s="164" t="s">
        <v>664</v>
      </c>
      <c r="E140" s="30" t="s">
        <v>665</v>
      </c>
      <c r="F140" s="20">
        <v>796</v>
      </c>
      <c r="G140" s="14" t="s">
        <v>34</v>
      </c>
      <c r="H140" s="14">
        <v>402</v>
      </c>
      <c r="I140" s="19" t="s">
        <v>24</v>
      </c>
      <c r="J140" s="14" t="s">
        <v>25</v>
      </c>
      <c r="K140" s="68">
        <v>2689999</v>
      </c>
      <c r="L140" s="21">
        <v>43160</v>
      </c>
      <c r="M140" s="21">
        <v>43525</v>
      </c>
      <c r="N140" s="14" t="s">
        <v>303</v>
      </c>
      <c r="O140" s="14" t="s">
        <v>304</v>
      </c>
    </row>
    <row r="141" spans="1:15" s="85" customFormat="1" ht="63.75" x14ac:dyDescent="0.25">
      <c r="A141" s="179">
        <v>176</v>
      </c>
      <c r="B141" s="32" t="s">
        <v>288</v>
      </c>
      <c r="C141" s="32" t="s">
        <v>649</v>
      </c>
      <c r="D141" s="171" t="s">
        <v>666</v>
      </c>
      <c r="E141" s="47" t="s">
        <v>667</v>
      </c>
      <c r="F141" s="73">
        <v>796</v>
      </c>
      <c r="G141" s="32" t="s">
        <v>34</v>
      </c>
      <c r="H141" s="32">
        <v>19</v>
      </c>
      <c r="I141" s="19" t="s">
        <v>24</v>
      </c>
      <c r="J141" s="32" t="s">
        <v>25</v>
      </c>
      <c r="K141" s="118">
        <v>970083.6</v>
      </c>
      <c r="L141" s="71">
        <v>43160</v>
      </c>
      <c r="M141" s="71">
        <v>43556</v>
      </c>
      <c r="N141" s="32" t="s">
        <v>303</v>
      </c>
      <c r="O141" s="32" t="s">
        <v>304</v>
      </c>
    </row>
    <row r="142" spans="1:15" s="85" customFormat="1" ht="12.75" x14ac:dyDescent="0.25">
      <c r="A142" s="336" t="s">
        <v>1038</v>
      </c>
      <c r="B142" s="336"/>
      <c r="C142" s="336"/>
      <c r="D142" s="336"/>
      <c r="E142" s="336"/>
      <c r="F142" s="336"/>
      <c r="G142" s="336"/>
      <c r="H142" s="336"/>
      <c r="I142" s="336"/>
      <c r="J142" s="336"/>
      <c r="K142" s="336"/>
      <c r="L142" s="336"/>
      <c r="M142" s="336"/>
      <c r="N142" s="336"/>
      <c r="O142" s="336"/>
    </row>
    <row r="143" spans="1:15" s="85" customFormat="1" ht="63.75" x14ac:dyDescent="0.25">
      <c r="A143" s="59">
        <v>177</v>
      </c>
      <c r="B143" s="44" t="s">
        <v>892</v>
      </c>
      <c r="C143" s="57" t="s">
        <v>893</v>
      </c>
      <c r="D143" s="30" t="s">
        <v>894</v>
      </c>
      <c r="E143" s="30" t="s">
        <v>895</v>
      </c>
      <c r="F143" s="61" t="s">
        <v>181</v>
      </c>
      <c r="G143" s="61" t="s">
        <v>140</v>
      </c>
      <c r="H143" s="84">
        <v>611</v>
      </c>
      <c r="I143" s="19" t="s">
        <v>24</v>
      </c>
      <c r="J143" s="14" t="s">
        <v>25</v>
      </c>
      <c r="K143" s="68">
        <v>105401</v>
      </c>
      <c r="L143" s="71">
        <v>43191</v>
      </c>
      <c r="M143" s="71">
        <v>43435</v>
      </c>
      <c r="N143" s="44" t="s">
        <v>36</v>
      </c>
      <c r="O143" s="14" t="s">
        <v>31</v>
      </c>
    </row>
    <row r="144" spans="1:15" s="85" customFormat="1" ht="45" customHeight="1" x14ac:dyDescent="0.25">
      <c r="A144" s="201">
        <v>178</v>
      </c>
      <c r="B144" s="132" t="s">
        <v>835</v>
      </c>
      <c r="C144" s="56" t="s">
        <v>896</v>
      </c>
      <c r="D144" s="170" t="s">
        <v>897</v>
      </c>
      <c r="E144" s="138" t="s">
        <v>898</v>
      </c>
      <c r="F144" s="61" t="s">
        <v>181</v>
      </c>
      <c r="G144" s="125" t="s">
        <v>140</v>
      </c>
      <c r="H144" s="133">
        <v>10680</v>
      </c>
      <c r="I144" s="92" t="s">
        <v>24</v>
      </c>
      <c r="J144" s="78" t="s">
        <v>25</v>
      </c>
      <c r="K144" s="139">
        <v>1265580</v>
      </c>
      <c r="L144" s="71">
        <v>43221</v>
      </c>
      <c r="M144" s="71">
        <v>43435</v>
      </c>
      <c r="N144" s="44" t="s">
        <v>36</v>
      </c>
      <c r="O144" s="78" t="s">
        <v>31</v>
      </c>
    </row>
    <row r="145" spans="1:15" s="85" customFormat="1" ht="63" customHeight="1" x14ac:dyDescent="0.25">
      <c r="A145" s="59">
        <v>179</v>
      </c>
      <c r="B145" s="22" t="s">
        <v>840</v>
      </c>
      <c r="C145" s="142" t="s">
        <v>1722</v>
      </c>
      <c r="D145" s="163" t="s">
        <v>841</v>
      </c>
      <c r="E145" s="30" t="s">
        <v>842</v>
      </c>
      <c r="F145" s="61" t="s">
        <v>1720</v>
      </c>
      <c r="G145" s="125" t="s">
        <v>1247</v>
      </c>
      <c r="H145" s="126" t="s">
        <v>1721</v>
      </c>
      <c r="I145" s="78" t="s">
        <v>24</v>
      </c>
      <c r="J145" s="78" t="s">
        <v>25</v>
      </c>
      <c r="K145" s="127">
        <v>3336248.15</v>
      </c>
      <c r="L145" s="86">
        <v>43318</v>
      </c>
      <c r="M145" s="135">
        <v>43464</v>
      </c>
      <c r="N145" s="44" t="s">
        <v>37</v>
      </c>
      <c r="O145" s="78" t="s">
        <v>31</v>
      </c>
    </row>
    <row r="146" spans="1:15" s="85" customFormat="1" ht="55.5" customHeight="1" x14ac:dyDescent="0.25">
      <c r="A146" s="59">
        <v>180</v>
      </c>
      <c r="B146" s="89" t="s">
        <v>835</v>
      </c>
      <c r="C146" s="60" t="s">
        <v>836</v>
      </c>
      <c r="D146" s="77" t="s">
        <v>837</v>
      </c>
      <c r="E146" s="77" t="s">
        <v>838</v>
      </c>
      <c r="F146" s="144" t="s">
        <v>839</v>
      </c>
      <c r="G146" s="144" t="s">
        <v>769</v>
      </c>
      <c r="H146" s="133">
        <v>15355</v>
      </c>
      <c r="I146" s="92" t="s">
        <v>24</v>
      </c>
      <c r="J146" s="92" t="s">
        <v>25</v>
      </c>
      <c r="K146" s="139">
        <v>848682</v>
      </c>
      <c r="L146" s="145">
        <v>43196</v>
      </c>
      <c r="M146" s="145">
        <v>43311</v>
      </c>
      <c r="N146" s="44" t="s">
        <v>36</v>
      </c>
      <c r="O146" s="78" t="s">
        <v>31</v>
      </c>
    </row>
    <row r="147" spans="1:15" ht="409.5" x14ac:dyDescent="0.25">
      <c r="A147" s="201">
        <v>181</v>
      </c>
      <c r="B147" s="144" t="s">
        <v>909</v>
      </c>
      <c r="C147" s="148" t="s">
        <v>1842</v>
      </c>
      <c r="D147" s="163" t="s">
        <v>910</v>
      </c>
      <c r="E147" s="149" t="s">
        <v>911</v>
      </c>
      <c r="F147" s="150" t="s">
        <v>1476</v>
      </c>
      <c r="G147" s="150" t="s">
        <v>1477</v>
      </c>
      <c r="H147" s="133" t="s">
        <v>1475</v>
      </c>
      <c r="I147" s="92" t="s">
        <v>24</v>
      </c>
      <c r="J147" s="92" t="s">
        <v>25</v>
      </c>
      <c r="K147" s="127">
        <v>3354890.68</v>
      </c>
      <c r="L147" s="86">
        <v>43196</v>
      </c>
      <c r="M147" s="86">
        <v>43464</v>
      </c>
      <c r="N147" s="44" t="s">
        <v>36</v>
      </c>
      <c r="O147" s="78" t="s">
        <v>31</v>
      </c>
    </row>
    <row r="148" spans="1:15" s="102" customFormat="1" ht="165.75" x14ac:dyDescent="0.25">
      <c r="A148" s="59">
        <v>182</v>
      </c>
      <c r="B148" s="44" t="s">
        <v>912</v>
      </c>
      <c r="C148" s="57" t="s">
        <v>913</v>
      </c>
      <c r="D148" s="163" t="s">
        <v>914</v>
      </c>
      <c r="E148" s="106" t="s">
        <v>915</v>
      </c>
      <c r="F148" s="61" t="s">
        <v>846</v>
      </c>
      <c r="G148" s="125" t="s">
        <v>140</v>
      </c>
      <c r="H148" s="126">
        <v>5329</v>
      </c>
      <c r="I148" s="78" t="s">
        <v>24</v>
      </c>
      <c r="J148" s="78" t="s">
        <v>25</v>
      </c>
      <c r="K148" s="127">
        <v>327012</v>
      </c>
      <c r="L148" s="86">
        <v>43196</v>
      </c>
      <c r="M148" s="86">
        <v>43311</v>
      </c>
      <c r="N148" s="44" t="s">
        <v>36</v>
      </c>
      <c r="O148" s="78" t="s">
        <v>31</v>
      </c>
    </row>
    <row r="149" spans="1:15" s="1" customFormat="1" ht="53.25" customHeight="1" x14ac:dyDescent="0.25">
      <c r="A149" s="201">
        <v>183</v>
      </c>
      <c r="B149" s="19" t="s">
        <v>916</v>
      </c>
      <c r="C149" s="55" t="s">
        <v>917</v>
      </c>
      <c r="D149" s="163" t="s">
        <v>918</v>
      </c>
      <c r="E149" s="106" t="s">
        <v>919</v>
      </c>
      <c r="F149" s="44" t="s">
        <v>846</v>
      </c>
      <c r="G149" s="129" t="s">
        <v>140</v>
      </c>
      <c r="H149" s="133">
        <v>15350</v>
      </c>
      <c r="I149" s="78" t="s">
        <v>24</v>
      </c>
      <c r="J149" s="78" t="s">
        <v>25</v>
      </c>
      <c r="K149" s="127">
        <v>4844644.5</v>
      </c>
      <c r="L149" s="86">
        <v>43226</v>
      </c>
      <c r="M149" s="86">
        <v>43464</v>
      </c>
      <c r="N149" s="44" t="s">
        <v>36</v>
      </c>
      <c r="O149" s="78" t="s">
        <v>31</v>
      </c>
    </row>
    <row r="150" spans="1:15" s="1" customFormat="1" ht="50.25" customHeight="1" x14ac:dyDescent="0.25">
      <c r="A150" s="201">
        <v>184</v>
      </c>
      <c r="B150" s="19" t="s">
        <v>859</v>
      </c>
      <c r="C150" s="56" t="s">
        <v>860</v>
      </c>
      <c r="D150" s="163" t="s">
        <v>920</v>
      </c>
      <c r="E150" s="106" t="s">
        <v>862</v>
      </c>
      <c r="F150" s="22">
        <v>796</v>
      </c>
      <c r="G150" s="22" t="s">
        <v>34</v>
      </c>
      <c r="H150" s="126">
        <v>580</v>
      </c>
      <c r="I150" s="78" t="s">
        <v>24</v>
      </c>
      <c r="J150" s="78" t="s">
        <v>25</v>
      </c>
      <c r="K150" s="127">
        <v>1278400</v>
      </c>
      <c r="L150" s="86">
        <v>43196</v>
      </c>
      <c r="M150" s="86">
        <v>43465</v>
      </c>
      <c r="N150" s="44" t="s">
        <v>36</v>
      </c>
      <c r="O150" s="78" t="s">
        <v>31</v>
      </c>
    </row>
    <row r="151" spans="1:15" s="102" customFormat="1" ht="170.25" customHeight="1" x14ac:dyDescent="0.25">
      <c r="A151" s="201">
        <v>185</v>
      </c>
      <c r="B151" s="132" t="s">
        <v>921</v>
      </c>
      <c r="C151" s="56" t="s">
        <v>1436</v>
      </c>
      <c r="D151" s="163" t="s">
        <v>1440</v>
      </c>
      <c r="E151" s="149" t="s">
        <v>922</v>
      </c>
      <c r="F151" s="44" t="s">
        <v>1437</v>
      </c>
      <c r="G151" s="129" t="s">
        <v>1438</v>
      </c>
      <c r="H151" s="126" t="s">
        <v>1439</v>
      </c>
      <c r="I151" s="78" t="s">
        <v>24</v>
      </c>
      <c r="J151" s="78" t="s">
        <v>25</v>
      </c>
      <c r="K151" s="127">
        <v>4376516.25</v>
      </c>
      <c r="L151" s="86">
        <v>43196</v>
      </c>
      <c r="M151" s="86">
        <v>43311</v>
      </c>
      <c r="N151" s="44" t="s">
        <v>36</v>
      </c>
      <c r="O151" s="78" t="s">
        <v>31</v>
      </c>
    </row>
    <row r="152" spans="1:15" s="31" customFormat="1" ht="146.25" customHeight="1" x14ac:dyDescent="0.25">
      <c r="A152" s="201">
        <v>186</v>
      </c>
      <c r="B152" s="44" t="s">
        <v>923</v>
      </c>
      <c r="C152" s="57" t="s">
        <v>1468</v>
      </c>
      <c r="D152" s="163" t="s">
        <v>1441</v>
      </c>
      <c r="E152" s="106" t="s">
        <v>926</v>
      </c>
      <c r="F152" s="61" t="s">
        <v>1469</v>
      </c>
      <c r="G152" s="61" t="s">
        <v>1470</v>
      </c>
      <c r="H152" s="126" t="s">
        <v>1471</v>
      </c>
      <c r="I152" s="78" t="s">
        <v>24</v>
      </c>
      <c r="J152" s="78" t="s">
        <v>25</v>
      </c>
      <c r="K152" s="127">
        <v>4925680.24</v>
      </c>
      <c r="L152" s="86">
        <v>43220</v>
      </c>
      <c r="M152" s="86">
        <v>43464</v>
      </c>
      <c r="N152" s="14" t="s">
        <v>36</v>
      </c>
      <c r="O152" s="78" t="s">
        <v>31</v>
      </c>
    </row>
    <row r="153" spans="1:15" s="31" customFormat="1" ht="178.5" customHeight="1" x14ac:dyDescent="0.25">
      <c r="A153" s="201">
        <v>187</v>
      </c>
      <c r="B153" s="132" t="s">
        <v>856</v>
      </c>
      <c r="C153" s="56" t="s">
        <v>1631</v>
      </c>
      <c r="D153" s="163" t="s">
        <v>928</v>
      </c>
      <c r="E153" s="106" t="s">
        <v>929</v>
      </c>
      <c r="F153" s="61" t="s">
        <v>1469</v>
      </c>
      <c r="G153" s="61" t="s">
        <v>1470</v>
      </c>
      <c r="H153" s="126" t="s">
        <v>1632</v>
      </c>
      <c r="I153" s="78" t="s">
        <v>24</v>
      </c>
      <c r="J153" s="78" t="s">
        <v>25</v>
      </c>
      <c r="K153" s="127">
        <v>2344061.0499999998</v>
      </c>
      <c r="L153" s="86">
        <v>43221</v>
      </c>
      <c r="M153" s="86">
        <v>43311</v>
      </c>
      <c r="N153" s="44" t="s">
        <v>36</v>
      </c>
      <c r="O153" s="78" t="s">
        <v>31</v>
      </c>
    </row>
    <row r="154" spans="1:15" s="31" customFormat="1" ht="167.25" customHeight="1" x14ac:dyDescent="0.25">
      <c r="A154" s="201">
        <v>188</v>
      </c>
      <c r="B154" s="14" t="s">
        <v>930</v>
      </c>
      <c r="C154" s="54" t="s">
        <v>931</v>
      </c>
      <c r="D154" s="13" t="s">
        <v>1479</v>
      </c>
      <c r="E154" s="285" t="s">
        <v>1392</v>
      </c>
      <c r="F154" s="11" t="s">
        <v>147</v>
      </c>
      <c r="G154" s="11" t="s">
        <v>34</v>
      </c>
      <c r="H154" s="14">
        <v>182361</v>
      </c>
      <c r="I154" s="12" t="s">
        <v>24</v>
      </c>
      <c r="J154" s="14" t="s">
        <v>25</v>
      </c>
      <c r="K154" s="68">
        <v>41143170</v>
      </c>
      <c r="L154" s="237">
        <v>43191</v>
      </c>
      <c r="M154" s="237">
        <v>43374</v>
      </c>
      <c r="N154" s="14" t="s">
        <v>29</v>
      </c>
      <c r="O154" s="14" t="s">
        <v>31</v>
      </c>
    </row>
    <row r="155" spans="1:15" s="31" customFormat="1" ht="162.75" customHeight="1" x14ac:dyDescent="0.25">
      <c r="A155" s="201">
        <v>189</v>
      </c>
      <c r="B155" s="14" t="s">
        <v>930</v>
      </c>
      <c r="C155" s="54" t="s">
        <v>931</v>
      </c>
      <c r="D155" s="13" t="s">
        <v>1480</v>
      </c>
      <c r="E155" s="285" t="s">
        <v>1392</v>
      </c>
      <c r="F155" s="11" t="s">
        <v>147</v>
      </c>
      <c r="G155" s="11" t="s">
        <v>34</v>
      </c>
      <c r="H155" s="14">
        <v>129359</v>
      </c>
      <c r="I155" s="12" t="s">
        <v>24</v>
      </c>
      <c r="J155" s="14" t="s">
        <v>25</v>
      </c>
      <c r="K155" s="68">
        <v>29677695</v>
      </c>
      <c r="L155" s="237">
        <v>43191</v>
      </c>
      <c r="M155" s="237">
        <v>43374</v>
      </c>
      <c r="N155" s="14" t="s">
        <v>29</v>
      </c>
      <c r="O155" s="14" t="s">
        <v>31</v>
      </c>
    </row>
    <row r="156" spans="1:15" ht="165.75" customHeight="1" x14ac:dyDescent="0.25">
      <c r="A156" s="59">
        <v>190</v>
      </c>
      <c r="B156" s="14" t="s">
        <v>930</v>
      </c>
      <c r="C156" s="54" t="s">
        <v>931</v>
      </c>
      <c r="D156" s="13" t="s">
        <v>1481</v>
      </c>
      <c r="E156" s="285" t="s">
        <v>1392</v>
      </c>
      <c r="F156" s="11" t="s">
        <v>147</v>
      </c>
      <c r="G156" s="11" t="s">
        <v>34</v>
      </c>
      <c r="H156" s="14">
        <v>188831</v>
      </c>
      <c r="I156" s="12" t="s">
        <v>24</v>
      </c>
      <c r="J156" s="14" t="s">
        <v>25</v>
      </c>
      <c r="K156" s="68">
        <v>43624990</v>
      </c>
      <c r="L156" s="237">
        <v>43191</v>
      </c>
      <c r="M156" s="237">
        <v>43374</v>
      </c>
      <c r="N156" s="14" t="s">
        <v>29</v>
      </c>
      <c r="O156" s="14" t="s">
        <v>31</v>
      </c>
    </row>
    <row r="157" spans="1:15" ht="39" customHeight="1" x14ac:dyDescent="0.25">
      <c r="A157" s="59">
        <v>191</v>
      </c>
      <c r="B157" s="44" t="s">
        <v>1026</v>
      </c>
      <c r="C157" s="57" t="s">
        <v>933</v>
      </c>
      <c r="D157" s="77" t="s">
        <v>934</v>
      </c>
      <c r="E157" s="30" t="s">
        <v>935</v>
      </c>
      <c r="F157" s="20">
        <v>876</v>
      </c>
      <c r="G157" s="14" t="s">
        <v>180</v>
      </c>
      <c r="H157" s="126">
        <v>1</v>
      </c>
      <c r="I157" s="78" t="s">
        <v>24</v>
      </c>
      <c r="J157" s="78" t="s">
        <v>25</v>
      </c>
      <c r="K157" s="127">
        <v>1000000</v>
      </c>
      <c r="L157" s="86">
        <v>43220</v>
      </c>
      <c r="M157" s="86">
        <v>43342</v>
      </c>
      <c r="N157" s="44" t="s">
        <v>47</v>
      </c>
      <c r="O157" s="78" t="s">
        <v>31</v>
      </c>
    </row>
    <row r="158" spans="1:15" ht="40.5" customHeight="1" x14ac:dyDescent="0.25">
      <c r="A158" s="59">
        <v>193</v>
      </c>
      <c r="B158" s="14" t="s">
        <v>788</v>
      </c>
      <c r="C158" s="14" t="s">
        <v>789</v>
      </c>
      <c r="D158" s="30" t="s">
        <v>790</v>
      </c>
      <c r="E158" s="30" t="s">
        <v>72</v>
      </c>
      <c r="F158" s="14">
        <v>796</v>
      </c>
      <c r="G158" s="14" t="s">
        <v>34</v>
      </c>
      <c r="H158" s="14">
        <v>16</v>
      </c>
      <c r="I158" s="14">
        <v>3000000000</v>
      </c>
      <c r="J158" s="14" t="s">
        <v>25</v>
      </c>
      <c r="K158" s="68">
        <v>360000</v>
      </c>
      <c r="L158" s="21">
        <v>43191</v>
      </c>
      <c r="M158" s="21">
        <v>43435</v>
      </c>
      <c r="N158" s="14" t="s">
        <v>29</v>
      </c>
      <c r="O158" s="14" t="s">
        <v>31</v>
      </c>
    </row>
    <row r="159" spans="1:15" ht="43.5" customHeight="1" x14ac:dyDescent="0.25">
      <c r="A159" s="201">
        <v>194</v>
      </c>
      <c r="B159" s="14" t="s">
        <v>791</v>
      </c>
      <c r="C159" s="54" t="s">
        <v>792</v>
      </c>
      <c r="D159" s="30" t="s">
        <v>793</v>
      </c>
      <c r="E159" s="30" t="s">
        <v>794</v>
      </c>
      <c r="F159" s="14">
        <v>796</v>
      </c>
      <c r="G159" s="14" t="s">
        <v>34</v>
      </c>
      <c r="H159" s="20">
        <v>178</v>
      </c>
      <c r="I159" s="32">
        <v>3000000000</v>
      </c>
      <c r="J159" s="83" t="s">
        <v>25</v>
      </c>
      <c r="K159" s="65">
        <v>482914</v>
      </c>
      <c r="L159" s="21">
        <v>43252</v>
      </c>
      <c r="M159" s="21">
        <v>43435</v>
      </c>
      <c r="N159" s="14" t="s">
        <v>36</v>
      </c>
      <c r="O159" s="14" t="s">
        <v>31</v>
      </c>
    </row>
    <row r="160" spans="1:15" ht="63.75" x14ac:dyDescent="0.25">
      <c r="A160" s="59">
        <v>195</v>
      </c>
      <c r="B160" s="14" t="s">
        <v>795</v>
      </c>
      <c r="C160" s="54" t="s">
        <v>796</v>
      </c>
      <c r="D160" s="30" t="s">
        <v>797</v>
      </c>
      <c r="E160" s="30" t="s">
        <v>798</v>
      </c>
      <c r="F160" s="14">
        <v>796</v>
      </c>
      <c r="G160" s="14" t="s">
        <v>34</v>
      </c>
      <c r="H160" s="20">
        <v>14</v>
      </c>
      <c r="I160" s="32">
        <v>3000000000</v>
      </c>
      <c r="J160" s="83" t="s">
        <v>25</v>
      </c>
      <c r="K160" s="68">
        <v>625000</v>
      </c>
      <c r="L160" s="21">
        <v>43191</v>
      </c>
      <c r="M160" s="21">
        <v>43435</v>
      </c>
      <c r="N160" s="14" t="s">
        <v>303</v>
      </c>
      <c r="O160" s="14" t="s">
        <v>304</v>
      </c>
    </row>
    <row r="161" spans="1:15" ht="66" customHeight="1" x14ac:dyDescent="0.25">
      <c r="A161" s="59">
        <v>196</v>
      </c>
      <c r="B161" s="22" t="s">
        <v>216</v>
      </c>
      <c r="C161" s="151" t="s">
        <v>229</v>
      </c>
      <c r="D161" s="77" t="s">
        <v>799</v>
      </c>
      <c r="E161" s="77" t="s">
        <v>733</v>
      </c>
      <c r="F161" s="22">
        <v>796</v>
      </c>
      <c r="G161" s="22" t="s">
        <v>34</v>
      </c>
      <c r="H161" s="157">
        <f>8182/20</f>
        <v>409.1</v>
      </c>
      <c r="I161" s="32">
        <v>3000000000</v>
      </c>
      <c r="J161" s="32" t="s">
        <v>25</v>
      </c>
      <c r="K161" s="65">
        <v>410800</v>
      </c>
      <c r="L161" s="21">
        <v>43191</v>
      </c>
      <c r="M161" s="21">
        <v>43435</v>
      </c>
      <c r="N161" s="14" t="s">
        <v>303</v>
      </c>
      <c r="O161" s="14" t="s">
        <v>304</v>
      </c>
    </row>
    <row r="162" spans="1:15" ht="70.5" customHeight="1" x14ac:dyDescent="0.25">
      <c r="A162" s="59">
        <v>197</v>
      </c>
      <c r="B162" s="22" t="s">
        <v>216</v>
      </c>
      <c r="C162" s="151" t="s">
        <v>800</v>
      </c>
      <c r="D162" s="77" t="s">
        <v>801</v>
      </c>
      <c r="E162" s="77" t="s">
        <v>802</v>
      </c>
      <c r="F162" s="22">
        <v>796</v>
      </c>
      <c r="G162" s="22" t="s">
        <v>34</v>
      </c>
      <c r="H162" s="157">
        <f>61*3</f>
        <v>183</v>
      </c>
      <c r="I162" s="32">
        <v>3000000000</v>
      </c>
      <c r="J162" s="32" t="s">
        <v>25</v>
      </c>
      <c r="K162" s="65">
        <v>121100</v>
      </c>
      <c r="L162" s="21">
        <v>43191</v>
      </c>
      <c r="M162" s="21">
        <v>43435</v>
      </c>
      <c r="N162" s="14" t="s">
        <v>303</v>
      </c>
      <c r="O162" s="14" t="s">
        <v>304</v>
      </c>
    </row>
    <row r="163" spans="1:15" ht="114.75" x14ac:dyDescent="0.25">
      <c r="A163" s="201">
        <v>198</v>
      </c>
      <c r="B163" s="22" t="s">
        <v>1646</v>
      </c>
      <c r="C163" s="142" t="s">
        <v>1647</v>
      </c>
      <c r="D163" s="172" t="s">
        <v>803</v>
      </c>
      <c r="E163" s="77" t="s">
        <v>804</v>
      </c>
      <c r="F163" s="157">
        <v>796</v>
      </c>
      <c r="G163" s="22" t="s">
        <v>41</v>
      </c>
      <c r="H163" s="157" t="s">
        <v>1648</v>
      </c>
      <c r="I163" s="32">
        <v>3000000000</v>
      </c>
      <c r="J163" s="32" t="s">
        <v>25</v>
      </c>
      <c r="K163" s="62">
        <v>936669.25</v>
      </c>
      <c r="L163" s="21">
        <v>43252</v>
      </c>
      <c r="M163" s="21">
        <v>43344</v>
      </c>
      <c r="N163" s="14" t="s">
        <v>305</v>
      </c>
      <c r="O163" s="14" t="s">
        <v>31</v>
      </c>
    </row>
    <row r="164" spans="1:15" ht="75.75" customHeight="1" x14ac:dyDescent="0.25">
      <c r="A164" s="59">
        <v>199</v>
      </c>
      <c r="B164" s="14" t="s">
        <v>805</v>
      </c>
      <c r="C164" s="54" t="s">
        <v>806</v>
      </c>
      <c r="D164" s="30" t="s">
        <v>807</v>
      </c>
      <c r="E164" s="30" t="s">
        <v>733</v>
      </c>
      <c r="F164" s="14">
        <v>839</v>
      </c>
      <c r="G164" s="14" t="s">
        <v>734</v>
      </c>
      <c r="H164" s="20">
        <v>90</v>
      </c>
      <c r="I164" s="32">
        <v>3000000000</v>
      </c>
      <c r="J164" s="83" t="s">
        <v>25</v>
      </c>
      <c r="K164" s="65">
        <v>240000</v>
      </c>
      <c r="L164" s="21">
        <v>43191</v>
      </c>
      <c r="M164" s="21">
        <v>43252</v>
      </c>
      <c r="N164" s="14" t="s">
        <v>303</v>
      </c>
      <c r="O164" s="14" t="s">
        <v>304</v>
      </c>
    </row>
    <row r="165" spans="1:15" ht="42.75" customHeight="1" x14ac:dyDescent="0.25">
      <c r="A165" s="59">
        <v>200</v>
      </c>
      <c r="B165" s="14" t="s">
        <v>668</v>
      </c>
      <c r="C165" s="32" t="s">
        <v>669</v>
      </c>
      <c r="D165" s="30" t="s">
        <v>670</v>
      </c>
      <c r="E165" s="30" t="s">
        <v>651</v>
      </c>
      <c r="F165" s="20">
        <v>642</v>
      </c>
      <c r="G165" s="14" t="s">
        <v>652</v>
      </c>
      <c r="H165" s="14">
        <v>1</v>
      </c>
      <c r="I165" s="19" t="s">
        <v>24</v>
      </c>
      <c r="J165" s="14" t="s">
        <v>25</v>
      </c>
      <c r="K165" s="68">
        <v>1587000</v>
      </c>
      <c r="L165" s="21">
        <v>43191</v>
      </c>
      <c r="M165" s="21">
        <v>43585</v>
      </c>
      <c r="N165" s="14" t="s">
        <v>29</v>
      </c>
      <c r="O165" s="14" t="s">
        <v>31</v>
      </c>
    </row>
    <row r="166" spans="1:15" ht="68.25" customHeight="1" x14ac:dyDescent="0.25">
      <c r="A166" s="201">
        <v>201</v>
      </c>
      <c r="B166" s="14" t="s">
        <v>668</v>
      </c>
      <c r="C166" s="32" t="s">
        <v>669</v>
      </c>
      <c r="D166" s="30" t="s">
        <v>1573</v>
      </c>
      <c r="E166" s="30" t="s">
        <v>1595</v>
      </c>
      <c r="F166" s="20">
        <v>642</v>
      </c>
      <c r="G166" s="14" t="s">
        <v>41</v>
      </c>
      <c r="H166" s="14">
        <v>385</v>
      </c>
      <c r="I166" s="19" t="s">
        <v>24</v>
      </c>
      <c r="J166" s="14" t="s">
        <v>25</v>
      </c>
      <c r="K166" s="68">
        <v>1999996.8</v>
      </c>
      <c r="L166" s="21">
        <v>43221</v>
      </c>
      <c r="M166" s="21">
        <v>43615</v>
      </c>
      <c r="N166" s="14" t="s">
        <v>29</v>
      </c>
      <c r="O166" s="14" t="s">
        <v>31</v>
      </c>
    </row>
    <row r="167" spans="1:15" ht="81" customHeight="1" x14ac:dyDescent="0.25">
      <c r="A167" s="59">
        <v>202</v>
      </c>
      <c r="B167" s="14" t="s">
        <v>90</v>
      </c>
      <c r="C167" s="54" t="s">
        <v>91</v>
      </c>
      <c r="D167" s="113" t="s">
        <v>557</v>
      </c>
      <c r="E167" s="79" t="s">
        <v>558</v>
      </c>
      <c r="F167" s="20">
        <v>876</v>
      </c>
      <c r="G167" s="14" t="s">
        <v>45</v>
      </c>
      <c r="H167" s="32" t="s">
        <v>46</v>
      </c>
      <c r="I167" s="19" t="s">
        <v>24</v>
      </c>
      <c r="J167" s="14" t="s">
        <v>25</v>
      </c>
      <c r="K167" s="65">
        <v>4258176</v>
      </c>
      <c r="L167" s="34">
        <v>43191</v>
      </c>
      <c r="M167" s="34">
        <v>43344</v>
      </c>
      <c r="N167" s="36" t="s">
        <v>29</v>
      </c>
      <c r="O167" s="14" t="s">
        <v>31</v>
      </c>
    </row>
    <row r="168" spans="1:15" ht="118.5" customHeight="1" x14ac:dyDescent="0.25">
      <c r="A168" s="59">
        <v>203</v>
      </c>
      <c r="B168" s="10" t="s">
        <v>215</v>
      </c>
      <c r="C168" s="10" t="s">
        <v>214</v>
      </c>
      <c r="D168" s="173" t="s">
        <v>559</v>
      </c>
      <c r="E168" s="79" t="s">
        <v>560</v>
      </c>
      <c r="F168" s="20">
        <v>876</v>
      </c>
      <c r="G168" s="14" t="s">
        <v>45</v>
      </c>
      <c r="H168" s="32" t="s">
        <v>46</v>
      </c>
      <c r="I168" s="19" t="s">
        <v>24</v>
      </c>
      <c r="J168" s="14" t="s">
        <v>25</v>
      </c>
      <c r="K168" s="65">
        <v>4344288</v>
      </c>
      <c r="L168" s="34">
        <v>43191</v>
      </c>
      <c r="M168" s="34">
        <v>43344</v>
      </c>
      <c r="N168" s="36" t="s">
        <v>29</v>
      </c>
      <c r="O168" s="14" t="s">
        <v>31</v>
      </c>
    </row>
    <row r="169" spans="1:15" ht="59.25" customHeight="1" x14ac:dyDescent="0.25">
      <c r="A169" s="59">
        <v>204</v>
      </c>
      <c r="B169" s="32" t="s">
        <v>204</v>
      </c>
      <c r="C169" s="32" t="s">
        <v>205</v>
      </c>
      <c r="D169" s="47" t="s">
        <v>529</v>
      </c>
      <c r="E169" s="47" t="s">
        <v>206</v>
      </c>
      <c r="F169" s="32">
        <v>539</v>
      </c>
      <c r="G169" s="32" t="s">
        <v>207</v>
      </c>
      <c r="H169" s="9">
        <v>105120</v>
      </c>
      <c r="I169" s="44" t="s">
        <v>24</v>
      </c>
      <c r="J169" s="9" t="s">
        <v>25</v>
      </c>
      <c r="K169" s="65">
        <v>14506560</v>
      </c>
      <c r="L169" s="19" t="s">
        <v>396</v>
      </c>
      <c r="M169" s="19" t="s">
        <v>700</v>
      </c>
      <c r="N169" s="32" t="s">
        <v>528</v>
      </c>
      <c r="O169" s="32" t="s">
        <v>31</v>
      </c>
    </row>
    <row r="170" spans="1:15" ht="51" x14ac:dyDescent="0.25">
      <c r="A170" s="59">
        <v>205</v>
      </c>
      <c r="B170" s="32" t="s">
        <v>204</v>
      </c>
      <c r="C170" s="32" t="s">
        <v>205</v>
      </c>
      <c r="D170" s="47" t="s">
        <v>1331</v>
      </c>
      <c r="E170" s="47" t="s">
        <v>206</v>
      </c>
      <c r="F170" s="32">
        <v>539</v>
      </c>
      <c r="G170" s="32" t="s">
        <v>207</v>
      </c>
      <c r="H170" s="9">
        <v>93440</v>
      </c>
      <c r="I170" s="44" t="s">
        <v>24</v>
      </c>
      <c r="J170" s="9" t="s">
        <v>25</v>
      </c>
      <c r="K170" s="65">
        <v>12707840</v>
      </c>
      <c r="L170" s="19" t="s">
        <v>396</v>
      </c>
      <c r="M170" s="19" t="s">
        <v>700</v>
      </c>
      <c r="N170" s="32" t="s">
        <v>528</v>
      </c>
      <c r="O170" s="32" t="s">
        <v>31</v>
      </c>
    </row>
    <row r="171" spans="1:15" ht="46.5" customHeight="1" x14ac:dyDescent="0.25">
      <c r="A171" s="201">
        <v>206</v>
      </c>
      <c r="B171" s="14" t="s">
        <v>199</v>
      </c>
      <c r="C171" s="14" t="s">
        <v>221</v>
      </c>
      <c r="D171" s="47" t="s">
        <v>1530</v>
      </c>
      <c r="E171" s="30" t="s">
        <v>429</v>
      </c>
      <c r="F171" s="20">
        <v>796</v>
      </c>
      <c r="G171" s="14" t="s">
        <v>41</v>
      </c>
      <c r="H171" s="14">
        <v>589</v>
      </c>
      <c r="I171" s="19" t="s">
        <v>24</v>
      </c>
      <c r="J171" s="32" t="s">
        <v>25</v>
      </c>
      <c r="K171" s="68">
        <v>143661.28</v>
      </c>
      <c r="L171" s="21">
        <v>43205</v>
      </c>
      <c r="M171" s="21">
        <v>43358</v>
      </c>
      <c r="N171" s="19" t="s">
        <v>29</v>
      </c>
      <c r="O171" s="14" t="s">
        <v>31</v>
      </c>
    </row>
    <row r="172" spans="1:15" s="31" customFormat="1" ht="48" customHeight="1" x14ac:dyDescent="0.2">
      <c r="A172" s="201">
        <v>208</v>
      </c>
      <c r="B172" s="89" t="s">
        <v>430</v>
      </c>
      <c r="C172" s="60" t="s">
        <v>431</v>
      </c>
      <c r="D172" s="90" t="s">
        <v>432</v>
      </c>
      <c r="E172" s="91" t="s">
        <v>433</v>
      </c>
      <c r="F172" s="73">
        <v>876</v>
      </c>
      <c r="G172" s="32" t="s">
        <v>142</v>
      </c>
      <c r="H172" s="32" t="s">
        <v>208</v>
      </c>
      <c r="I172" s="92" t="s">
        <v>24</v>
      </c>
      <c r="J172" s="92" t="s">
        <v>25</v>
      </c>
      <c r="K172" s="93">
        <v>528168.89</v>
      </c>
      <c r="L172" s="21">
        <v>43191</v>
      </c>
      <c r="M172" s="94">
        <v>43221</v>
      </c>
      <c r="N172" s="14" t="s">
        <v>36</v>
      </c>
      <c r="O172" s="92" t="s">
        <v>31</v>
      </c>
    </row>
    <row r="173" spans="1:15" s="31" customFormat="1" ht="288" customHeight="1" x14ac:dyDescent="0.25">
      <c r="A173" s="140">
        <v>210</v>
      </c>
      <c r="B173" s="10" t="s">
        <v>1445</v>
      </c>
      <c r="C173" s="54" t="s">
        <v>1444</v>
      </c>
      <c r="D173" s="245" t="s">
        <v>280</v>
      </c>
      <c r="E173" s="246" t="s">
        <v>1443</v>
      </c>
      <c r="F173" s="15" t="s">
        <v>1448</v>
      </c>
      <c r="G173" s="10" t="s">
        <v>1447</v>
      </c>
      <c r="H173" s="10" t="s">
        <v>1446</v>
      </c>
      <c r="I173" s="11" t="s">
        <v>24</v>
      </c>
      <c r="J173" s="10" t="s">
        <v>25</v>
      </c>
      <c r="K173" s="288">
        <v>2089737.41</v>
      </c>
      <c r="L173" s="121">
        <v>43225</v>
      </c>
      <c r="M173" s="121">
        <v>43256</v>
      </c>
      <c r="N173" s="10" t="s">
        <v>37</v>
      </c>
      <c r="O173" s="10" t="s">
        <v>304</v>
      </c>
    </row>
    <row r="174" spans="1:15" s="31" customFormat="1" ht="68.25" customHeight="1" x14ac:dyDescent="0.25">
      <c r="A174" s="59">
        <v>211</v>
      </c>
      <c r="B174" s="14" t="s">
        <v>178</v>
      </c>
      <c r="C174" s="54" t="s">
        <v>1450</v>
      </c>
      <c r="D174" s="239" t="s">
        <v>435</v>
      </c>
      <c r="E174" s="246" t="s">
        <v>1449</v>
      </c>
      <c r="F174" s="15" t="s">
        <v>1451</v>
      </c>
      <c r="G174" s="10" t="s">
        <v>1452</v>
      </c>
      <c r="H174" s="10" t="s">
        <v>1453</v>
      </c>
      <c r="I174" s="11" t="s">
        <v>24</v>
      </c>
      <c r="J174" s="10" t="s">
        <v>25</v>
      </c>
      <c r="K174" s="288">
        <v>479776.26</v>
      </c>
      <c r="L174" s="121">
        <v>43207</v>
      </c>
      <c r="M174" s="121">
        <v>43271</v>
      </c>
      <c r="N174" s="10" t="s">
        <v>37</v>
      </c>
      <c r="O174" s="10" t="s">
        <v>304</v>
      </c>
    </row>
    <row r="175" spans="1:15" s="31" customFormat="1" ht="50.25" customHeight="1" x14ac:dyDescent="0.25">
      <c r="A175" s="59">
        <v>212</v>
      </c>
      <c r="B175" s="14" t="s">
        <v>437</v>
      </c>
      <c r="C175" s="14" t="s">
        <v>438</v>
      </c>
      <c r="D175" s="96" t="s">
        <v>439</v>
      </c>
      <c r="E175" s="30" t="s">
        <v>440</v>
      </c>
      <c r="F175" s="20">
        <v>715</v>
      </c>
      <c r="G175" s="14" t="s">
        <v>119</v>
      </c>
      <c r="H175" s="14">
        <v>18</v>
      </c>
      <c r="I175" s="44" t="s">
        <v>24</v>
      </c>
      <c r="J175" s="14" t="s">
        <v>25</v>
      </c>
      <c r="K175" s="68">
        <v>22360</v>
      </c>
      <c r="L175" s="21">
        <v>43221</v>
      </c>
      <c r="M175" s="71">
        <v>43266</v>
      </c>
      <c r="N175" s="14" t="s">
        <v>36</v>
      </c>
      <c r="O175" s="92" t="s">
        <v>31</v>
      </c>
    </row>
    <row r="176" spans="1:15" s="31" customFormat="1" ht="63.75" x14ac:dyDescent="0.25">
      <c r="A176" s="59">
        <v>215</v>
      </c>
      <c r="B176" s="14" t="s">
        <v>134</v>
      </c>
      <c r="C176" s="54" t="s">
        <v>976</v>
      </c>
      <c r="D176" s="30" t="s">
        <v>441</v>
      </c>
      <c r="E176" s="77" t="s">
        <v>137</v>
      </c>
      <c r="F176" s="44" t="s">
        <v>147</v>
      </c>
      <c r="G176" s="14" t="s">
        <v>34</v>
      </c>
      <c r="H176" s="14">
        <v>37</v>
      </c>
      <c r="I176" s="44" t="s">
        <v>24</v>
      </c>
      <c r="J176" s="14" t="s">
        <v>25</v>
      </c>
      <c r="K176" s="68">
        <v>253198.4</v>
      </c>
      <c r="L176" s="21">
        <v>43191</v>
      </c>
      <c r="M176" s="21">
        <v>43282</v>
      </c>
      <c r="N176" s="14" t="s">
        <v>36</v>
      </c>
      <c r="O176" s="92" t="s">
        <v>31</v>
      </c>
    </row>
    <row r="177" spans="1:15" s="31" customFormat="1" ht="63" customHeight="1" x14ac:dyDescent="0.25">
      <c r="A177" s="59">
        <v>217</v>
      </c>
      <c r="B177" s="14" t="s">
        <v>175</v>
      </c>
      <c r="C177" s="14" t="s">
        <v>1027</v>
      </c>
      <c r="D177" s="30" t="s">
        <v>250</v>
      </c>
      <c r="E177" s="30" t="s">
        <v>168</v>
      </c>
      <c r="F177" s="20">
        <v>796</v>
      </c>
      <c r="G177" s="14" t="s">
        <v>34</v>
      </c>
      <c r="H177" s="14">
        <v>37</v>
      </c>
      <c r="I177" s="19" t="s">
        <v>24</v>
      </c>
      <c r="J177" s="14" t="s">
        <v>25</v>
      </c>
      <c r="K177" s="67">
        <v>395198</v>
      </c>
      <c r="L177" s="21">
        <v>43191</v>
      </c>
      <c r="M177" s="21">
        <v>43252</v>
      </c>
      <c r="N177" s="14" t="s">
        <v>36</v>
      </c>
      <c r="O177" s="92" t="s">
        <v>31</v>
      </c>
    </row>
    <row r="178" spans="1:15" s="31" customFormat="1" ht="409.5" customHeight="1" x14ac:dyDescent="0.25">
      <c r="A178" s="59">
        <v>218</v>
      </c>
      <c r="B178" s="44" t="s">
        <v>141</v>
      </c>
      <c r="C178" s="44" t="s">
        <v>442</v>
      </c>
      <c r="D178" s="30" t="s">
        <v>443</v>
      </c>
      <c r="E178" s="30" t="s">
        <v>444</v>
      </c>
      <c r="F178" s="20" t="s">
        <v>147</v>
      </c>
      <c r="G178" s="14" t="s">
        <v>41</v>
      </c>
      <c r="H178" s="14" t="s">
        <v>445</v>
      </c>
      <c r="I178" s="19" t="s">
        <v>24</v>
      </c>
      <c r="J178" s="14" t="s">
        <v>25</v>
      </c>
      <c r="K178" s="67">
        <v>4656738.8899999997</v>
      </c>
      <c r="L178" s="21">
        <v>43191</v>
      </c>
      <c r="M178" s="21">
        <v>43282</v>
      </c>
      <c r="N178" s="14" t="s">
        <v>36</v>
      </c>
      <c r="O178" s="92" t="s">
        <v>31</v>
      </c>
    </row>
    <row r="179" spans="1:15" s="31" customFormat="1" ht="401.25" customHeight="1" x14ac:dyDescent="0.25">
      <c r="A179" s="59">
        <v>219</v>
      </c>
      <c r="B179" s="44" t="s">
        <v>141</v>
      </c>
      <c r="C179" s="44" t="s">
        <v>442</v>
      </c>
      <c r="D179" s="30" t="s">
        <v>446</v>
      </c>
      <c r="E179" s="30" t="s">
        <v>444</v>
      </c>
      <c r="F179" s="20" t="s">
        <v>147</v>
      </c>
      <c r="G179" s="14" t="s">
        <v>41</v>
      </c>
      <c r="H179" s="14" t="s">
        <v>447</v>
      </c>
      <c r="I179" s="19" t="s">
        <v>24</v>
      </c>
      <c r="J179" s="14" t="s">
        <v>25</v>
      </c>
      <c r="K179" s="67">
        <v>3104492.59</v>
      </c>
      <c r="L179" s="21">
        <v>43191</v>
      </c>
      <c r="M179" s="21">
        <v>43282</v>
      </c>
      <c r="N179" s="14" t="s">
        <v>36</v>
      </c>
      <c r="O179" s="92" t="s">
        <v>31</v>
      </c>
    </row>
    <row r="180" spans="1:15" s="31" customFormat="1" ht="50.25" customHeight="1" x14ac:dyDescent="0.25">
      <c r="A180" s="59">
        <v>220</v>
      </c>
      <c r="B180" s="39" t="s">
        <v>218</v>
      </c>
      <c r="C180" s="39" t="s">
        <v>217</v>
      </c>
      <c r="D180" s="47" t="s">
        <v>315</v>
      </c>
      <c r="E180" s="77" t="s">
        <v>316</v>
      </c>
      <c r="F180" s="20">
        <v>876</v>
      </c>
      <c r="G180" s="32" t="s">
        <v>180</v>
      </c>
      <c r="H180" s="32" t="s">
        <v>448</v>
      </c>
      <c r="I180" s="19" t="s">
        <v>24</v>
      </c>
      <c r="J180" s="14" t="s">
        <v>25</v>
      </c>
      <c r="K180" s="68">
        <v>72661.33</v>
      </c>
      <c r="L180" s="21">
        <v>43191</v>
      </c>
      <c r="M180" s="71">
        <v>43221</v>
      </c>
      <c r="N180" s="14" t="s">
        <v>36</v>
      </c>
      <c r="O180" s="92" t="s">
        <v>31</v>
      </c>
    </row>
    <row r="181" spans="1:15" s="31" customFormat="1" ht="53.25" customHeight="1" x14ac:dyDescent="0.25">
      <c r="A181" s="201">
        <v>226</v>
      </c>
      <c r="B181" s="32" t="s">
        <v>279</v>
      </c>
      <c r="C181" s="32" t="s">
        <v>450</v>
      </c>
      <c r="D181" s="47" t="s">
        <v>1417</v>
      </c>
      <c r="E181" s="47" t="s">
        <v>196</v>
      </c>
      <c r="F181" s="32">
        <v>642</v>
      </c>
      <c r="G181" s="32" t="s">
        <v>652</v>
      </c>
      <c r="H181" s="65">
        <v>1</v>
      </c>
      <c r="I181" s="19" t="s">
        <v>24</v>
      </c>
      <c r="J181" s="32" t="s">
        <v>25</v>
      </c>
      <c r="K181" s="65">
        <v>2000000</v>
      </c>
      <c r="L181" s="21">
        <v>43221</v>
      </c>
      <c r="M181" s="71">
        <v>43435</v>
      </c>
      <c r="N181" s="14" t="s">
        <v>29</v>
      </c>
      <c r="O181" s="14" t="s">
        <v>31</v>
      </c>
    </row>
    <row r="182" spans="1:15" s="31" customFormat="1" ht="140.25" customHeight="1" x14ac:dyDescent="0.25">
      <c r="A182" s="201">
        <v>228</v>
      </c>
      <c r="B182" s="14" t="s">
        <v>856</v>
      </c>
      <c r="C182" s="54" t="s">
        <v>1455</v>
      </c>
      <c r="D182" s="30" t="s">
        <v>936</v>
      </c>
      <c r="E182" s="30" t="s">
        <v>937</v>
      </c>
      <c r="F182" s="61" t="s">
        <v>1442</v>
      </c>
      <c r="G182" s="125" t="s">
        <v>1344</v>
      </c>
      <c r="H182" s="126" t="s">
        <v>1456</v>
      </c>
      <c r="I182" s="78" t="s">
        <v>24</v>
      </c>
      <c r="J182" s="78" t="s">
        <v>25</v>
      </c>
      <c r="K182" s="68">
        <v>2277602.4500000002</v>
      </c>
      <c r="L182" s="86">
        <v>43192</v>
      </c>
      <c r="M182" s="86">
        <v>43311</v>
      </c>
      <c r="N182" s="44" t="s">
        <v>36</v>
      </c>
      <c r="O182" s="78" t="s">
        <v>31</v>
      </c>
    </row>
    <row r="183" spans="1:15" s="31" customFormat="1" ht="102" customHeight="1" x14ac:dyDescent="0.25">
      <c r="A183" s="201">
        <v>229</v>
      </c>
      <c r="B183" s="14" t="s">
        <v>856</v>
      </c>
      <c r="C183" s="57" t="s">
        <v>1608</v>
      </c>
      <c r="D183" s="30" t="s">
        <v>938</v>
      </c>
      <c r="E183" s="30" t="s">
        <v>939</v>
      </c>
      <c r="F183" s="61" t="s">
        <v>902</v>
      </c>
      <c r="G183" s="125" t="s">
        <v>154</v>
      </c>
      <c r="H183" s="84" t="s">
        <v>1609</v>
      </c>
      <c r="I183" s="19" t="s">
        <v>24</v>
      </c>
      <c r="J183" s="14" t="s">
        <v>25</v>
      </c>
      <c r="K183" s="68">
        <v>951769.25</v>
      </c>
      <c r="L183" s="86">
        <v>43257</v>
      </c>
      <c r="M183" s="86">
        <v>43373</v>
      </c>
      <c r="N183" s="44" t="s">
        <v>36</v>
      </c>
      <c r="O183" s="14" t="s">
        <v>31</v>
      </c>
    </row>
    <row r="184" spans="1:15" s="31" customFormat="1" ht="89.25" x14ac:dyDescent="0.25">
      <c r="A184" s="59">
        <v>230</v>
      </c>
      <c r="B184" s="132" t="s">
        <v>856</v>
      </c>
      <c r="C184" s="54" t="s">
        <v>1610</v>
      </c>
      <c r="D184" s="163" t="s">
        <v>940</v>
      </c>
      <c r="E184" s="30" t="s">
        <v>941</v>
      </c>
      <c r="F184" s="61" t="s">
        <v>942</v>
      </c>
      <c r="G184" s="61" t="s">
        <v>943</v>
      </c>
      <c r="H184" s="126" t="s">
        <v>1611</v>
      </c>
      <c r="I184" s="78" t="s">
        <v>24</v>
      </c>
      <c r="J184" s="78" t="s">
        <v>25</v>
      </c>
      <c r="K184" s="127">
        <v>792912.5</v>
      </c>
      <c r="L184" s="86">
        <v>43250</v>
      </c>
      <c r="M184" s="86">
        <v>43373</v>
      </c>
      <c r="N184" s="44" t="s">
        <v>36</v>
      </c>
      <c r="O184" s="78" t="s">
        <v>31</v>
      </c>
    </row>
    <row r="185" spans="1:15" s="31" customFormat="1" ht="76.5" x14ac:dyDescent="0.25">
      <c r="A185" s="201">
        <v>231</v>
      </c>
      <c r="B185" s="132" t="s">
        <v>944</v>
      </c>
      <c r="C185" s="56" t="s">
        <v>1532</v>
      </c>
      <c r="D185" s="163" t="s">
        <v>945</v>
      </c>
      <c r="E185" s="106" t="s">
        <v>1534</v>
      </c>
      <c r="F185" s="61" t="s">
        <v>1151</v>
      </c>
      <c r="G185" s="125" t="s">
        <v>1535</v>
      </c>
      <c r="H185" s="126" t="s">
        <v>1533</v>
      </c>
      <c r="I185" s="78" t="s">
        <v>24</v>
      </c>
      <c r="J185" s="78" t="s">
        <v>25</v>
      </c>
      <c r="K185" s="127">
        <v>1229345.3999999999</v>
      </c>
      <c r="L185" s="86" t="s">
        <v>1536</v>
      </c>
      <c r="M185" s="86">
        <v>43465</v>
      </c>
      <c r="N185" s="44" t="s">
        <v>36</v>
      </c>
      <c r="O185" s="78" t="s">
        <v>31</v>
      </c>
    </row>
    <row r="186" spans="1:15" s="31" customFormat="1" ht="67.5" customHeight="1" x14ac:dyDescent="0.25">
      <c r="A186" s="59">
        <v>232</v>
      </c>
      <c r="B186" s="44" t="s">
        <v>930</v>
      </c>
      <c r="C186" s="57" t="s">
        <v>931</v>
      </c>
      <c r="D186" s="77" t="s">
        <v>946</v>
      </c>
      <c r="E186" s="30" t="s">
        <v>932</v>
      </c>
      <c r="F186" s="20">
        <v>876</v>
      </c>
      <c r="G186" s="131" t="s">
        <v>180</v>
      </c>
      <c r="H186" s="126">
        <v>1</v>
      </c>
      <c r="I186" s="78" t="s">
        <v>24</v>
      </c>
      <c r="J186" s="78" t="s">
        <v>25</v>
      </c>
      <c r="K186" s="127">
        <v>300000</v>
      </c>
      <c r="L186" s="86">
        <v>43226</v>
      </c>
      <c r="M186" s="86">
        <v>43281</v>
      </c>
      <c r="N186" s="44" t="s">
        <v>36</v>
      </c>
      <c r="O186" s="78" t="s">
        <v>31</v>
      </c>
    </row>
    <row r="187" spans="1:15" s="31" customFormat="1" ht="60.75" customHeight="1" x14ac:dyDescent="0.25">
      <c r="A187" s="59">
        <v>233</v>
      </c>
      <c r="B187" s="14" t="s">
        <v>899</v>
      </c>
      <c r="C187" s="54" t="s">
        <v>947</v>
      </c>
      <c r="D187" s="174" t="s">
        <v>900</v>
      </c>
      <c r="E187" s="30" t="s">
        <v>901</v>
      </c>
      <c r="F187" s="61" t="s">
        <v>181</v>
      </c>
      <c r="G187" s="61" t="s">
        <v>140</v>
      </c>
      <c r="H187" s="126">
        <f>14588-6415</f>
        <v>8173</v>
      </c>
      <c r="I187" s="78" t="s">
        <v>24</v>
      </c>
      <c r="J187" s="78" t="s">
        <v>25</v>
      </c>
      <c r="K187" s="127">
        <v>1272792</v>
      </c>
      <c r="L187" s="86">
        <v>43225</v>
      </c>
      <c r="M187" s="135">
        <v>43373</v>
      </c>
      <c r="N187" s="44" t="s">
        <v>36</v>
      </c>
      <c r="O187" s="78" t="s">
        <v>31</v>
      </c>
    </row>
    <row r="188" spans="1:15" s="31" customFormat="1" ht="105" customHeight="1" x14ac:dyDescent="0.25">
      <c r="A188" s="59">
        <v>234</v>
      </c>
      <c r="B188" s="132" t="s">
        <v>864</v>
      </c>
      <c r="C188" s="56" t="s">
        <v>865</v>
      </c>
      <c r="D188" s="163" t="s">
        <v>866</v>
      </c>
      <c r="E188" s="106" t="s">
        <v>867</v>
      </c>
      <c r="F188" s="44" t="s">
        <v>839</v>
      </c>
      <c r="G188" s="129" t="s">
        <v>868</v>
      </c>
      <c r="H188" s="126">
        <v>341</v>
      </c>
      <c r="I188" s="78" t="s">
        <v>24</v>
      </c>
      <c r="J188" s="78" t="s">
        <v>25</v>
      </c>
      <c r="K188" s="127">
        <v>739189.5</v>
      </c>
      <c r="L188" s="86">
        <v>43226</v>
      </c>
      <c r="M188" s="86">
        <v>43464</v>
      </c>
      <c r="N188" s="44" t="s">
        <v>36</v>
      </c>
      <c r="O188" s="78" t="s">
        <v>31</v>
      </c>
    </row>
    <row r="189" spans="1:15" s="31" customFormat="1" ht="117.75" customHeight="1" x14ac:dyDescent="0.25">
      <c r="A189" s="201">
        <v>235</v>
      </c>
      <c r="B189" s="19" t="s">
        <v>95</v>
      </c>
      <c r="C189" s="55" t="s">
        <v>701</v>
      </c>
      <c r="D189" s="107" t="s">
        <v>1644</v>
      </c>
      <c r="E189" s="37" t="s">
        <v>1645</v>
      </c>
      <c r="F189" s="20">
        <v>642</v>
      </c>
      <c r="G189" s="14" t="s">
        <v>652</v>
      </c>
      <c r="H189" s="32">
        <v>1</v>
      </c>
      <c r="I189" s="78" t="s">
        <v>24</v>
      </c>
      <c r="J189" s="14" t="s">
        <v>25</v>
      </c>
      <c r="K189" s="65">
        <v>374490</v>
      </c>
      <c r="L189" s="34">
        <v>43252</v>
      </c>
      <c r="M189" s="21">
        <v>43272</v>
      </c>
      <c r="N189" s="36" t="s">
        <v>29</v>
      </c>
      <c r="O189" s="14" t="s">
        <v>31</v>
      </c>
    </row>
    <row r="190" spans="1:15" s="31" customFormat="1" ht="96" customHeight="1" x14ac:dyDescent="0.25">
      <c r="A190" s="59">
        <v>236</v>
      </c>
      <c r="B190" s="108" t="s">
        <v>49</v>
      </c>
      <c r="C190" s="56" t="s">
        <v>97</v>
      </c>
      <c r="D190" s="115" t="s">
        <v>561</v>
      </c>
      <c r="E190" s="109" t="s">
        <v>562</v>
      </c>
      <c r="F190" s="20">
        <v>876</v>
      </c>
      <c r="G190" s="14" t="s">
        <v>45</v>
      </c>
      <c r="H190" s="32" t="s">
        <v>46</v>
      </c>
      <c r="I190" s="78" t="s">
        <v>24</v>
      </c>
      <c r="J190" s="14" t="s">
        <v>25</v>
      </c>
      <c r="K190" s="65">
        <v>1248000</v>
      </c>
      <c r="L190" s="34">
        <v>43221</v>
      </c>
      <c r="M190" s="21">
        <v>43361</v>
      </c>
      <c r="N190" s="36" t="s">
        <v>29</v>
      </c>
      <c r="O190" s="14" t="s">
        <v>31</v>
      </c>
    </row>
    <row r="191" spans="1:15" s="31" customFormat="1" ht="50.25" customHeight="1" x14ac:dyDescent="0.25">
      <c r="A191" s="201">
        <v>237</v>
      </c>
      <c r="B191" s="3" t="s">
        <v>702</v>
      </c>
      <c r="C191" s="54" t="s">
        <v>701</v>
      </c>
      <c r="D191" s="30" t="s">
        <v>705</v>
      </c>
      <c r="E191" s="30" t="s">
        <v>706</v>
      </c>
      <c r="F191" s="20">
        <v>876</v>
      </c>
      <c r="G191" s="14" t="s">
        <v>180</v>
      </c>
      <c r="H191" s="14">
        <v>1</v>
      </c>
      <c r="I191" s="19" t="s">
        <v>24</v>
      </c>
      <c r="J191" s="14" t="s">
        <v>25</v>
      </c>
      <c r="K191" s="68">
        <v>190030</v>
      </c>
      <c r="L191" s="21">
        <v>43221</v>
      </c>
      <c r="M191" s="21">
        <v>43252</v>
      </c>
      <c r="N191" s="36" t="s">
        <v>29</v>
      </c>
      <c r="O191" s="14" t="s">
        <v>31</v>
      </c>
    </row>
    <row r="192" spans="1:15" s="31" customFormat="1" ht="51" x14ac:dyDescent="0.25">
      <c r="A192" s="201">
        <v>238</v>
      </c>
      <c r="B192" s="3" t="s">
        <v>702</v>
      </c>
      <c r="C192" s="54" t="s">
        <v>701</v>
      </c>
      <c r="D192" s="30" t="s">
        <v>1649</v>
      </c>
      <c r="E192" s="30" t="s">
        <v>708</v>
      </c>
      <c r="F192" s="20">
        <v>876</v>
      </c>
      <c r="G192" s="14" t="s">
        <v>180</v>
      </c>
      <c r="H192" s="14">
        <v>1</v>
      </c>
      <c r="I192" s="19" t="s">
        <v>24</v>
      </c>
      <c r="J192" s="14" t="s">
        <v>25</v>
      </c>
      <c r="K192" s="68">
        <v>1263205</v>
      </c>
      <c r="L192" s="21">
        <v>43252</v>
      </c>
      <c r="M192" s="21">
        <v>43252</v>
      </c>
      <c r="N192" s="36" t="s">
        <v>29</v>
      </c>
      <c r="O192" s="14" t="s">
        <v>304</v>
      </c>
    </row>
    <row r="193" spans="1:15" s="31" customFormat="1" ht="38.25" x14ac:dyDescent="0.25">
      <c r="A193" s="59">
        <v>240</v>
      </c>
      <c r="B193" s="44" t="s">
        <v>716</v>
      </c>
      <c r="C193" s="44" t="s">
        <v>717</v>
      </c>
      <c r="D193" s="30" t="s">
        <v>718</v>
      </c>
      <c r="E193" s="30" t="s">
        <v>721</v>
      </c>
      <c r="F193" s="20">
        <v>876</v>
      </c>
      <c r="G193" s="14" t="s">
        <v>180</v>
      </c>
      <c r="H193" s="14">
        <v>1</v>
      </c>
      <c r="I193" s="19" t="s">
        <v>24</v>
      </c>
      <c r="J193" s="14" t="s">
        <v>25</v>
      </c>
      <c r="K193" s="68">
        <v>170000</v>
      </c>
      <c r="L193" s="21">
        <v>43221</v>
      </c>
      <c r="M193" s="21">
        <v>43252</v>
      </c>
      <c r="N193" s="14" t="s">
        <v>29</v>
      </c>
      <c r="O193" s="14" t="s">
        <v>31</v>
      </c>
    </row>
    <row r="194" spans="1:15" s="85" customFormat="1" ht="103.5" customHeight="1" x14ac:dyDescent="0.25">
      <c r="A194" s="201">
        <v>241</v>
      </c>
      <c r="B194" s="3" t="s">
        <v>63</v>
      </c>
      <c r="C194" s="9" t="s">
        <v>272</v>
      </c>
      <c r="D194" s="113" t="s">
        <v>1875</v>
      </c>
      <c r="E194" s="13" t="s">
        <v>1876</v>
      </c>
      <c r="F194" s="20">
        <v>642</v>
      </c>
      <c r="G194" s="14">
        <v>1</v>
      </c>
      <c r="H194" s="32" t="s">
        <v>46</v>
      </c>
      <c r="I194" s="19" t="s">
        <v>24</v>
      </c>
      <c r="J194" s="14" t="s">
        <v>25</v>
      </c>
      <c r="K194" s="65">
        <v>150300</v>
      </c>
      <c r="L194" s="34">
        <v>43313</v>
      </c>
      <c r="M194" s="34">
        <v>43344</v>
      </c>
      <c r="N194" s="14" t="s">
        <v>29</v>
      </c>
      <c r="O194" s="14" t="s">
        <v>31</v>
      </c>
    </row>
    <row r="195" spans="1:15" s="85" customFormat="1" ht="40.5" customHeight="1" x14ac:dyDescent="0.25">
      <c r="A195" s="59">
        <v>242</v>
      </c>
      <c r="B195" s="10" t="s">
        <v>64</v>
      </c>
      <c r="C195" s="10" t="s">
        <v>65</v>
      </c>
      <c r="D195" s="113" t="s">
        <v>563</v>
      </c>
      <c r="E195" s="79" t="s">
        <v>564</v>
      </c>
      <c r="F195" s="20">
        <v>876</v>
      </c>
      <c r="G195" s="14" t="s">
        <v>45</v>
      </c>
      <c r="H195" s="32" t="s">
        <v>46</v>
      </c>
      <c r="I195" s="19" t="s">
        <v>24</v>
      </c>
      <c r="J195" s="14" t="s">
        <v>25</v>
      </c>
      <c r="K195" s="65">
        <v>2080000</v>
      </c>
      <c r="L195" s="34">
        <v>43221</v>
      </c>
      <c r="M195" s="34">
        <v>43435</v>
      </c>
      <c r="N195" s="14" t="s">
        <v>36</v>
      </c>
      <c r="O195" s="14" t="s">
        <v>31</v>
      </c>
    </row>
    <row r="196" spans="1:15" s="85" customFormat="1" ht="38.25" x14ac:dyDescent="0.25">
      <c r="A196" s="59">
        <v>243</v>
      </c>
      <c r="B196" s="10" t="s">
        <v>565</v>
      </c>
      <c r="C196" s="54" t="s">
        <v>566</v>
      </c>
      <c r="D196" s="105" t="s">
        <v>567</v>
      </c>
      <c r="E196" s="37" t="s">
        <v>72</v>
      </c>
      <c r="F196" s="20">
        <v>876</v>
      </c>
      <c r="G196" s="14" t="s">
        <v>45</v>
      </c>
      <c r="H196" s="32" t="s">
        <v>46</v>
      </c>
      <c r="I196" s="19" t="s">
        <v>24</v>
      </c>
      <c r="J196" s="14" t="s">
        <v>25</v>
      </c>
      <c r="K196" s="65">
        <v>467880</v>
      </c>
      <c r="L196" s="34">
        <v>43221</v>
      </c>
      <c r="M196" s="34">
        <v>43435</v>
      </c>
      <c r="N196" s="14" t="s">
        <v>36</v>
      </c>
      <c r="O196" s="14" t="s">
        <v>31</v>
      </c>
    </row>
    <row r="197" spans="1:15" s="85" customFormat="1" ht="38.25" x14ac:dyDescent="0.25">
      <c r="A197" s="59">
        <v>244</v>
      </c>
      <c r="B197" s="10" t="s">
        <v>565</v>
      </c>
      <c r="C197" s="54" t="s">
        <v>566</v>
      </c>
      <c r="D197" s="105" t="s">
        <v>568</v>
      </c>
      <c r="E197" s="37" t="s">
        <v>72</v>
      </c>
      <c r="F197" s="20">
        <v>876</v>
      </c>
      <c r="G197" s="14" t="s">
        <v>45</v>
      </c>
      <c r="H197" s="32" t="s">
        <v>46</v>
      </c>
      <c r="I197" s="19" t="s">
        <v>24</v>
      </c>
      <c r="J197" s="14" t="s">
        <v>25</v>
      </c>
      <c r="K197" s="65">
        <v>32000</v>
      </c>
      <c r="L197" s="34">
        <v>43221</v>
      </c>
      <c r="M197" s="34">
        <v>43435</v>
      </c>
      <c r="N197" s="14" t="s">
        <v>36</v>
      </c>
      <c r="O197" s="14" t="s">
        <v>31</v>
      </c>
    </row>
    <row r="198" spans="1:15" s="85" customFormat="1" ht="64.5" customHeight="1" x14ac:dyDescent="0.25">
      <c r="A198" s="59">
        <v>245</v>
      </c>
      <c r="B198" s="14" t="s">
        <v>451</v>
      </c>
      <c r="C198" s="54" t="s">
        <v>452</v>
      </c>
      <c r="D198" s="30" t="s">
        <v>453</v>
      </c>
      <c r="E198" s="77" t="s">
        <v>169</v>
      </c>
      <c r="F198" s="20">
        <v>55</v>
      </c>
      <c r="G198" s="14" t="s">
        <v>58</v>
      </c>
      <c r="H198" s="14">
        <v>19.14</v>
      </c>
      <c r="I198" s="44" t="s">
        <v>24</v>
      </c>
      <c r="J198" s="32" t="s">
        <v>25</v>
      </c>
      <c r="K198" s="68">
        <v>176799</v>
      </c>
      <c r="L198" s="71">
        <v>43221</v>
      </c>
      <c r="M198" s="21">
        <v>43282</v>
      </c>
      <c r="N198" s="14" t="s">
        <v>36</v>
      </c>
      <c r="O198" s="92" t="s">
        <v>31</v>
      </c>
    </row>
    <row r="199" spans="1:15" s="85" customFormat="1" ht="76.5" customHeight="1" x14ac:dyDescent="0.25">
      <c r="A199" s="59">
        <v>246</v>
      </c>
      <c r="B199" s="14" t="s">
        <v>157</v>
      </c>
      <c r="C199" s="54" t="s">
        <v>285</v>
      </c>
      <c r="D199" s="30" t="s">
        <v>286</v>
      </c>
      <c r="E199" s="30" t="s">
        <v>454</v>
      </c>
      <c r="F199" s="20">
        <v>796</v>
      </c>
      <c r="G199" s="14" t="s">
        <v>34</v>
      </c>
      <c r="H199" s="14">
        <v>497</v>
      </c>
      <c r="I199" s="19" t="s">
        <v>24</v>
      </c>
      <c r="J199" s="14" t="s">
        <v>25</v>
      </c>
      <c r="K199" s="67">
        <v>865166.33</v>
      </c>
      <c r="L199" s="21">
        <v>43223</v>
      </c>
      <c r="M199" s="21">
        <v>43285</v>
      </c>
      <c r="N199" s="14" t="s">
        <v>36</v>
      </c>
      <c r="O199" s="92" t="s">
        <v>31</v>
      </c>
    </row>
    <row r="200" spans="1:15" s="85" customFormat="1" ht="409.6" customHeight="1" x14ac:dyDescent="0.25">
      <c r="A200" s="59">
        <v>247</v>
      </c>
      <c r="B200" s="14" t="s">
        <v>175</v>
      </c>
      <c r="C200" s="14" t="s">
        <v>174</v>
      </c>
      <c r="D200" s="30" t="s">
        <v>455</v>
      </c>
      <c r="E200" s="30" t="s">
        <v>414</v>
      </c>
      <c r="F200" s="20">
        <v>796</v>
      </c>
      <c r="G200" s="14" t="s">
        <v>34</v>
      </c>
      <c r="H200" s="14" t="s">
        <v>404</v>
      </c>
      <c r="I200" s="19" t="s">
        <v>24</v>
      </c>
      <c r="J200" s="14" t="s">
        <v>25</v>
      </c>
      <c r="K200" s="67">
        <v>285573</v>
      </c>
      <c r="L200" s="21">
        <v>43223</v>
      </c>
      <c r="M200" s="21">
        <v>43285</v>
      </c>
      <c r="N200" s="14" t="s">
        <v>36</v>
      </c>
      <c r="O200" s="92" t="s">
        <v>31</v>
      </c>
    </row>
    <row r="201" spans="1:15" s="85" customFormat="1" ht="52.5" customHeight="1" x14ac:dyDescent="0.25">
      <c r="A201" s="59">
        <v>248</v>
      </c>
      <c r="B201" s="10" t="s">
        <v>152</v>
      </c>
      <c r="C201" s="54" t="s">
        <v>153</v>
      </c>
      <c r="D201" s="30" t="s">
        <v>138</v>
      </c>
      <c r="E201" s="30" t="s">
        <v>330</v>
      </c>
      <c r="F201" s="20" t="s">
        <v>155</v>
      </c>
      <c r="G201" s="14" t="s">
        <v>154</v>
      </c>
      <c r="H201" s="14" t="s">
        <v>456</v>
      </c>
      <c r="I201" s="19" t="s">
        <v>24</v>
      </c>
      <c r="J201" s="14" t="s">
        <v>25</v>
      </c>
      <c r="K201" s="68">
        <v>950000.31</v>
      </c>
      <c r="L201" s="71">
        <v>43221</v>
      </c>
      <c r="M201" s="71">
        <v>43252</v>
      </c>
      <c r="N201" s="14" t="s">
        <v>36</v>
      </c>
      <c r="O201" s="92" t="s">
        <v>31</v>
      </c>
    </row>
    <row r="202" spans="1:15" s="31" customFormat="1" ht="68.25" customHeight="1" x14ac:dyDescent="0.25">
      <c r="A202" s="201">
        <v>249</v>
      </c>
      <c r="B202" s="44" t="s">
        <v>457</v>
      </c>
      <c r="C202" s="57" t="s">
        <v>458</v>
      </c>
      <c r="D202" s="95" t="s">
        <v>459</v>
      </c>
      <c r="E202" s="30" t="s">
        <v>460</v>
      </c>
      <c r="F202" s="20" t="s">
        <v>172</v>
      </c>
      <c r="G202" s="14" t="s">
        <v>252</v>
      </c>
      <c r="H202" s="14" t="s">
        <v>461</v>
      </c>
      <c r="I202" s="44" t="s">
        <v>24</v>
      </c>
      <c r="J202" s="14" t="s">
        <v>25</v>
      </c>
      <c r="K202" s="68">
        <v>207646.4</v>
      </c>
      <c r="L202" s="71">
        <v>43221</v>
      </c>
      <c r="M202" s="71">
        <v>43296</v>
      </c>
      <c r="N202" s="14" t="s">
        <v>303</v>
      </c>
      <c r="O202" s="14" t="s">
        <v>304</v>
      </c>
    </row>
    <row r="203" spans="1:15" s="31" customFormat="1" ht="69.75" customHeight="1" x14ac:dyDescent="0.25">
      <c r="A203" s="201">
        <v>251</v>
      </c>
      <c r="B203" s="14" t="s">
        <v>134</v>
      </c>
      <c r="C203" s="54" t="s">
        <v>135</v>
      </c>
      <c r="D203" s="30" t="s">
        <v>1537</v>
      </c>
      <c r="E203" s="77" t="s">
        <v>137</v>
      </c>
      <c r="F203" s="20">
        <v>796</v>
      </c>
      <c r="G203" s="14" t="s">
        <v>34</v>
      </c>
      <c r="H203" s="14">
        <v>273</v>
      </c>
      <c r="I203" s="44" t="s">
        <v>24</v>
      </c>
      <c r="J203" s="14" t="s">
        <v>25</v>
      </c>
      <c r="K203" s="68">
        <v>383049.82</v>
      </c>
      <c r="L203" s="71">
        <v>43258</v>
      </c>
      <c r="M203" s="71">
        <v>43342</v>
      </c>
      <c r="N203" s="14" t="s">
        <v>303</v>
      </c>
      <c r="O203" s="14" t="s">
        <v>304</v>
      </c>
    </row>
    <row r="204" spans="1:15" s="31" customFormat="1" ht="59.25" customHeight="1" x14ac:dyDescent="0.25">
      <c r="A204" s="59">
        <v>252</v>
      </c>
      <c r="B204" s="14" t="s">
        <v>466</v>
      </c>
      <c r="C204" s="58" t="s">
        <v>467</v>
      </c>
      <c r="D204" s="30" t="s">
        <v>468</v>
      </c>
      <c r="E204" s="37" t="s">
        <v>72</v>
      </c>
      <c r="F204" s="20">
        <v>876</v>
      </c>
      <c r="G204" s="14" t="s">
        <v>469</v>
      </c>
      <c r="H204" s="78" t="s">
        <v>1020</v>
      </c>
      <c r="I204" s="44" t="s">
        <v>24</v>
      </c>
      <c r="J204" s="14" t="s">
        <v>25</v>
      </c>
      <c r="K204" s="68">
        <v>1500000</v>
      </c>
      <c r="L204" s="71">
        <v>43240</v>
      </c>
      <c r="M204" s="86">
        <v>43373</v>
      </c>
      <c r="N204" s="14" t="s">
        <v>47</v>
      </c>
      <c r="O204" s="14" t="s">
        <v>31</v>
      </c>
    </row>
    <row r="205" spans="1:15" s="31" customFormat="1" ht="63.75" x14ac:dyDescent="0.25">
      <c r="A205" s="59">
        <v>254</v>
      </c>
      <c r="B205" s="22" t="s">
        <v>808</v>
      </c>
      <c r="C205" s="142" t="s">
        <v>982</v>
      </c>
      <c r="D205" s="172" t="s">
        <v>809</v>
      </c>
      <c r="E205" s="77" t="s">
        <v>810</v>
      </c>
      <c r="F205" s="157">
        <v>796</v>
      </c>
      <c r="G205" s="22" t="s">
        <v>41</v>
      </c>
      <c r="H205" s="157" t="s">
        <v>436</v>
      </c>
      <c r="I205" s="32">
        <v>3000000000</v>
      </c>
      <c r="J205" s="32" t="s">
        <v>25</v>
      </c>
      <c r="K205" s="62">
        <v>180000</v>
      </c>
      <c r="L205" s="156">
        <v>43221</v>
      </c>
      <c r="M205" s="156">
        <v>43435</v>
      </c>
      <c r="N205" s="14" t="s">
        <v>303</v>
      </c>
      <c r="O205" s="14" t="s">
        <v>304</v>
      </c>
    </row>
    <row r="206" spans="1:15" s="31" customFormat="1" ht="63.75" x14ac:dyDescent="0.25">
      <c r="A206" s="201">
        <v>255</v>
      </c>
      <c r="B206" s="14" t="s">
        <v>811</v>
      </c>
      <c r="C206" s="14" t="s">
        <v>812</v>
      </c>
      <c r="D206" s="30" t="s">
        <v>813</v>
      </c>
      <c r="E206" s="175" t="s">
        <v>814</v>
      </c>
      <c r="F206" s="14">
        <v>876</v>
      </c>
      <c r="G206" s="14" t="s">
        <v>180</v>
      </c>
      <c r="H206" s="20">
        <v>1</v>
      </c>
      <c r="I206" s="32">
        <v>3000000000</v>
      </c>
      <c r="J206" s="83" t="s">
        <v>25</v>
      </c>
      <c r="K206" s="65">
        <v>981760</v>
      </c>
      <c r="L206" s="21">
        <v>43221</v>
      </c>
      <c r="M206" s="21">
        <v>43344</v>
      </c>
      <c r="N206" s="14" t="s">
        <v>36</v>
      </c>
      <c r="O206" s="14" t="s">
        <v>31</v>
      </c>
    </row>
    <row r="207" spans="1:15" s="31" customFormat="1" ht="76.5" customHeight="1" x14ac:dyDescent="0.25">
      <c r="A207" s="59">
        <v>256</v>
      </c>
      <c r="B207" s="14" t="s">
        <v>216</v>
      </c>
      <c r="C207" s="54" t="s">
        <v>815</v>
      </c>
      <c r="D207" s="30" t="s">
        <v>816</v>
      </c>
      <c r="E207" s="30" t="s">
        <v>733</v>
      </c>
      <c r="F207" s="14">
        <v>796</v>
      </c>
      <c r="G207" s="14" t="s">
        <v>34</v>
      </c>
      <c r="H207" s="20">
        <v>2892</v>
      </c>
      <c r="I207" s="32">
        <v>3000000000</v>
      </c>
      <c r="J207" s="83" t="s">
        <v>25</v>
      </c>
      <c r="K207" s="65">
        <v>9306918</v>
      </c>
      <c r="L207" s="21">
        <v>43221</v>
      </c>
      <c r="M207" s="21">
        <v>43435</v>
      </c>
      <c r="N207" s="14" t="s">
        <v>47</v>
      </c>
      <c r="O207" s="14" t="s">
        <v>31</v>
      </c>
    </row>
    <row r="208" spans="1:15" s="31" customFormat="1" ht="409.5" x14ac:dyDescent="0.25">
      <c r="A208" s="201">
        <v>257</v>
      </c>
      <c r="B208" s="144" t="s">
        <v>909</v>
      </c>
      <c r="C208" s="148" t="s">
        <v>1842</v>
      </c>
      <c r="D208" s="163" t="s">
        <v>910</v>
      </c>
      <c r="E208" s="149" t="s">
        <v>911</v>
      </c>
      <c r="F208" s="150" t="s">
        <v>1476</v>
      </c>
      <c r="G208" s="150" t="s">
        <v>1477</v>
      </c>
      <c r="H208" s="133" t="s">
        <v>1475</v>
      </c>
      <c r="I208" s="92" t="s">
        <v>24</v>
      </c>
      <c r="J208" s="92" t="s">
        <v>25</v>
      </c>
      <c r="K208" s="127">
        <v>2907283.57</v>
      </c>
      <c r="L208" s="86">
        <v>43349</v>
      </c>
      <c r="M208" s="86">
        <v>43464</v>
      </c>
      <c r="N208" s="14" t="s">
        <v>29</v>
      </c>
      <c r="O208" s="78" t="s">
        <v>31</v>
      </c>
    </row>
    <row r="209" spans="1:15" s="31" customFormat="1" ht="48" customHeight="1" x14ac:dyDescent="0.25">
      <c r="A209" s="201">
        <v>258</v>
      </c>
      <c r="B209" s="14" t="s">
        <v>869</v>
      </c>
      <c r="C209" s="56" t="s">
        <v>948</v>
      </c>
      <c r="D209" s="30" t="s">
        <v>949</v>
      </c>
      <c r="E209" s="30" t="s">
        <v>950</v>
      </c>
      <c r="F209" s="61" t="s">
        <v>181</v>
      </c>
      <c r="G209" s="125" t="s">
        <v>140</v>
      </c>
      <c r="H209" s="126">
        <v>15000</v>
      </c>
      <c r="I209" s="78" t="s">
        <v>24</v>
      </c>
      <c r="J209" s="78" t="s">
        <v>25</v>
      </c>
      <c r="K209" s="127">
        <v>1980000</v>
      </c>
      <c r="L209" s="86">
        <v>43286</v>
      </c>
      <c r="M209" s="86">
        <v>43465</v>
      </c>
      <c r="N209" s="44" t="s">
        <v>36</v>
      </c>
      <c r="O209" s="78" t="s">
        <v>31</v>
      </c>
    </row>
    <row r="210" spans="1:15" s="31" customFormat="1" ht="52.5" customHeight="1" x14ac:dyDescent="0.25">
      <c r="A210" s="59">
        <v>259</v>
      </c>
      <c r="B210" s="44" t="s">
        <v>827</v>
      </c>
      <c r="C210" s="57" t="s">
        <v>908</v>
      </c>
      <c r="D210" s="163" t="s">
        <v>2036</v>
      </c>
      <c r="E210" s="30" t="s">
        <v>2027</v>
      </c>
      <c r="F210" s="20">
        <v>166</v>
      </c>
      <c r="G210" s="14" t="s">
        <v>140</v>
      </c>
      <c r="H210" s="14">
        <v>1500</v>
      </c>
      <c r="I210" s="44" t="s">
        <v>24</v>
      </c>
      <c r="J210" s="14" t="s">
        <v>25</v>
      </c>
      <c r="K210" s="225">
        <v>379470</v>
      </c>
      <c r="L210" s="119">
        <v>43405</v>
      </c>
      <c r="M210" s="119">
        <v>43631</v>
      </c>
      <c r="N210" s="14" t="s">
        <v>1821</v>
      </c>
      <c r="O210" s="14" t="s">
        <v>304</v>
      </c>
    </row>
    <row r="211" spans="1:15" s="31" customFormat="1" ht="104.25" customHeight="1" x14ac:dyDescent="0.25">
      <c r="A211" s="59">
        <v>261</v>
      </c>
      <c r="B211" s="14" t="s">
        <v>660</v>
      </c>
      <c r="C211" s="54" t="s">
        <v>661</v>
      </c>
      <c r="D211" s="30" t="s">
        <v>662</v>
      </c>
      <c r="E211" s="30" t="s">
        <v>663</v>
      </c>
      <c r="F211" s="20">
        <v>796</v>
      </c>
      <c r="G211" s="14" t="s">
        <v>34</v>
      </c>
      <c r="H211" s="14">
        <v>173</v>
      </c>
      <c r="I211" s="19" t="s">
        <v>24</v>
      </c>
      <c r="J211" s="14" t="s">
        <v>25</v>
      </c>
      <c r="K211" s="68">
        <v>1500000</v>
      </c>
      <c r="L211" s="21">
        <v>43252</v>
      </c>
      <c r="M211" s="21">
        <v>43282</v>
      </c>
      <c r="N211" s="14" t="s">
        <v>303</v>
      </c>
      <c r="O211" s="14" t="s">
        <v>304</v>
      </c>
    </row>
    <row r="212" spans="1:15" s="31" customFormat="1" ht="73.5" customHeight="1" x14ac:dyDescent="0.25">
      <c r="A212" s="59">
        <v>262</v>
      </c>
      <c r="B212" s="14" t="s">
        <v>660</v>
      </c>
      <c r="C212" s="54" t="s">
        <v>671</v>
      </c>
      <c r="D212" s="30" t="s">
        <v>672</v>
      </c>
      <c r="E212" s="30" t="s">
        <v>653</v>
      </c>
      <c r="F212" s="20">
        <v>796</v>
      </c>
      <c r="G212" s="14" t="s">
        <v>34</v>
      </c>
      <c r="H212" s="14">
        <v>4</v>
      </c>
      <c r="I212" s="19" t="s">
        <v>24</v>
      </c>
      <c r="J212" s="14" t="s">
        <v>25</v>
      </c>
      <c r="K212" s="68">
        <v>535000</v>
      </c>
      <c r="L212" s="21">
        <v>43252</v>
      </c>
      <c r="M212" s="21">
        <v>43282</v>
      </c>
      <c r="N212" s="14" t="s">
        <v>303</v>
      </c>
      <c r="O212" s="14" t="s">
        <v>304</v>
      </c>
    </row>
    <row r="213" spans="1:15" s="31" customFormat="1" ht="73.5" customHeight="1" x14ac:dyDescent="0.25">
      <c r="A213" s="201">
        <v>263</v>
      </c>
      <c r="B213" s="55" t="s">
        <v>654</v>
      </c>
      <c r="C213" s="3" t="s">
        <v>1974</v>
      </c>
      <c r="D213" s="163" t="s">
        <v>1975</v>
      </c>
      <c r="E213" s="106" t="s">
        <v>1976</v>
      </c>
      <c r="F213" s="44" t="s">
        <v>147</v>
      </c>
      <c r="G213" s="129" t="s">
        <v>41</v>
      </c>
      <c r="H213" s="126">
        <v>84</v>
      </c>
      <c r="I213" s="78" t="s">
        <v>24</v>
      </c>
      <c r="J213" s="78" t="s">
        <v>25</v>
      </c>
      <c r="K213" s="127">
        <v>4901123.97</v>
      </c>
      <c r="L213" s="121">
        <v>43374</v>
      </c>
      <c r="M213" s="121">
        <v>43374</v>
      </c>
      <c r="N213" s="14" t="s">
        <v>37</v>
      </c>
      <c r="O213" s="10" t="s">
        <v>304</v>
      </c>
    </row>
    <row r="214" spans="1:15" s="31" customFormat="1" ht="81.75" customHeight="1" x14ac:dyDescent="0.25">
      <c r="A214" s="201">
        <v>264</v>
      </c>
      <c r="B214" s="141" t="s">
        <v>569</v>
      </c>
      <c r="C214" s="141" t="s">
        <v>570</v>
      </c>
      <c r="D214" s="143" t="s">
        <v>571</v>
      </c>
      <c r="E214" s="143" t="s">
        <v>572</v>
      </c>
      <c r="F214" s="198">
        <v>876</v>
      </c>
      <c r="G214" s="198" t="s">
        <v>45</v>
      </c>
      <c r="H214" s="140" t="s">
        <v>46</v>
      </c>
      <c r="I214" s="143" t="s">
        <v>24</v>
      </c>
      <c r="J214" s="143" t="s">
        <v>25</v>
      </c>
      <c r="K214" s="223">
        <v>7280000</v>
      </c>
      <c r="L214" s="202">
        <v>43252</v>
      </c>
      <c r="M214" s="200">
        <v>43374</v>
      </c>
      <c r="N214" s="198" t="s">
        <v>47</v>
      </c>
      <c r="O214" s="130" t="s">
        <v>31</v>
      </c>
    </row>
    <row r="215" spans="1:15" s="31" customFormat="1" ht="75.75" customHeight="1" x14ac:dyDescent="0.25">
      <c r="A215" s="201">
        <v>265</v>
      </c>
      <c r="B215" s="141" t="s">
        <v>573</v>
      </c>
      <c r="C215" s="141" t="s">
        <v>975</v>
      </c>
      <c r="D215" s="143" t="s">
        <v>574</v>
      </c>
      <c r="E215" s="143" t="s">
        <v>575</v>
      </c>
      <c r="F215" s="198">
        <v>876</v>
      </c>
      <c r="G215" s="198" t="s">
        <v>45</v>
      </c>
      <c r="H215" s="140" t="s">
        <v>46</v>
      </c>
      <c r="I215" s="143" t="s">
        <v>24</v>
      </c>
      <c r="J215" s="143" t="s">
        <v>25</v>
      </c>
      <c r="K215" s="223">
        <v>9168114.7100000009</v>
      </c>
      <c r="L215" s="202">
        <v>43252</v>
      </c>
      <c r="M215" s="200">
        <v>43374</v>
      </c>
      <c r="N215" s="198" t="s">
        <v>47</v>
      </c>
      <c r="O215" s="130" t="s">
        <v>31</v>
      </c>
    </row>
    <row r="216" spans="1:15" s="31" customFormat="1" ht="38.25" x14ac:dyDescent="0.25">
      <c r="A216" s="59">
        <v>266</v>
      </c>
      <c r="B216" s="9" t="s">
        <v>120</v>
      </c>
      <c r="C216" s="58" t="s">
        <v>125</v>
      </c>
      <c r="D216" s="107" t="s">
        <v>121</v>
      </c>
      <c r="E216" s="37" t="s">
        <v>122</v>
      </c>
      <c r="F216" s="20">
        <v>876</v>
      </c>
      <c r="G216" s="14" t="s">
        <v>45</v>
      </c>
      <c r="H216" s="32" t="s">
        <v>46</v>
      </c>
      <c r="I216" s="19" t="s">
        <v>24</v>
      </c>
      <c r="J216" s="14" t="s">
        <v>25</v>
      </c>
      <c r="K216" s="65">
        <v>300000</v>
      </c>
      <c r="L216" s="34">
        <v>43252</v>
      </c>
      <c r="M216" s="21">
        <v>43344</v>
      </c>
      <c r="N216" s="38" t="s">
        <v>47</v>
      </c>
      <c r="O216" s="14" t="s">
        <v>31</v>
      </c>
    </row>
    <row r="217" spans="1:15" s="31" customFormat="1" ht="38.25" x14ac:dyDescent="0.25">
      <c r="A217" s="59">
        <v>267</v>
      </c>
      <c r="B217" s="14" t="s">
        <v>216</v>
      </c>
      <c r="C217" s="54" t="s">
        <v>253</v>
      </c>
      <c r="D217" s="87" t="s">
        <v>254</v>
      </c>
      <c r="E217" s="37" t="s">
        <v>72</v>
      </c>
      <c r="F217" s="20">
        <v>876</v>
      </c>
      <c r="G217" s="14" t="s">
        <v>45</v>
      </c>
      <c r="H217" s="32" t="s">
        <v>46</v>
      </c>
      <c r="I217" s="19" t="s">
        <v>24</v>
      </c>
      <c r="J217" s="14" t="s">
        <v>25</v>
      </c>
      <c r="K217" s="65">
        <v>582400</v>
      </c>
      <c r="L217" s="34">
        <v>43252</v>
      </c>
      <c r="M217" s="21">
        <v>43344</v>
      </c>
      <c r="N217" s="14" t="s">
        <v>37</v>
      </c>
      <c r="O217" s="14" t="s">
        <v>304</v>
      </c>
    </row>
    <row r="218" spans="1:15" s="31" customFormat="1" ht="63" customHeight="1" x14ac:dyDescent="0.25">
      <c r="A218" s="59">
        <v>268</v>
      </c>
      <c r="B218" s="14" t="s">
        <v>90</v>
      </c>
      <c r="C218" s="54" t="s">
        <v>91</v>
      </c>
      <c r="D218" s="113" t="s">
        <v>576</v>
      </c>
      <c r="E218" s="79" t="s">
        <v>577</v>
      </c>
      <c r="F218" s="20">
        <v>876</v>
      </c>
      <c r="G218" s="14" t="s">
        <v>45</v>
      </c>
      <c r="H218" s="32" t="s">
        <v>46</v>
      </c>
      <c r="I218" s="19" t="s">
        <v>24</v>
      </c>
      <c r="J218" s="14" t="s">
        <v>25</v>
      </c>
      <c r="K218" s="65">
        <v>840153.59999999998</v>
      </c>
      <c r="L218" s="34">
        <v>43252</v>
      </c>
      <c r="M218" s="34">
        <v>43344</v>
      </c>
      <c r="N218" s="36" t="s">
        <v>29</v>
      </c>
      <c r="O218" s="14" t="s">
        <v>31</v>
      </c>
    </row>
    <row r="219" spans="1:15" s="31" customFormat="1" ht="48.75" customHeight="1" x14ac:dyDescent="0.25">
      <c r="A219" s="59">
        <v>269</v>
      </c>
      <c r="B219" s="14" t="s">
        <v>90</v>
      </c>
      <c r="C219" s="54" t="s">
        <v>91</v>
      </c>
      <c r="D219" s="113" t="s">
        <v>576</v>
      </c>
      <c r="E219" s="79" t="s">
        <v>578</v>
      </c>
      <c r="F219" s="20">
        <v>876</v>
      </c>
      <c r="G219" s="14" t="s">
        <v>45</v>
      </c>
      <c r="H219" s="32" t="s">
        <v>46</v>
      </c>
      <c r="I219" s="19" t="s">
        <v>24</v>
      </c>
      <c r="J219" s="14" t="s">
        <v>25</v>
      </c>
      <c r="K219" s="65">
        <v>647064.07999999996</v>
      </c>
      <c r="L219" s="34">
        <v>43252</v>
      </c>
      <c r="M219" s="34">
        <v>43344</v>
      </c>
      <c r="N219" s="14" t="s">
        <v>36</v>
      </c>
      <c r="O219" s="14" t="s">
        <v>31</v>
      </c>
    </row>
    <row r="220" spans="1:15" s="31" customFormat="1" ht="141.75" customHeight="1" x14ac:dyDescent="0.25">
      <c r="A220" s="201">
        <v>271</v>
      </c>
      <c r="B220" s="41" t="s">
        <v>518</v>
      </c>
      <c r="C220" s="60" t="s">
        <v>519</v>
      </c>
      <c r="D220" s="48" t="s">
        <v>277</v>
      </c>
      <c r="E220" s="169" t="s">
        <v>520</v>
      </c>
      <c r="F220" s="41">
        <v>796</v>
      </c>
      <c r="G220" s="41" t="s">
        <v>34</v>
      </c>
      <c r="H220" s="41">
        <v>69</v>
      </c>
      <c r="I220" s="42" t="s">
        <v>24</v>
      </c>
      <c r="J220" s="41" t="s">
        <v>25</v>
      </c>
      <c r="K220" s="66">
        <v>538200</v>
      </c>
      <c r="L220" s="43">
        <v>43252</v>
      </c>
      <c r="M220" s="43">
        <v>43678</v>
      </c>
      <c r="N220" s="14" t="s">
        <v>37</v>
      </c>
      <c r="O220" s="41" t="s">
        <v>304</v>
      </c>
    </row>
    <row r="221" spans="1:15" s="31" customFormat="1" ht="55.5" customHeight="1" x14ac:dyDescent="0.25">
      <c r="A221" s="59">
        <v>273</v>
      </c>
      <c r="B221" s="128" t="s">
        <v>966</v>
      </c>
      <c r="C221" s="128" t="s">
        <v>967</v>
      </c>
      <c r="D221" s="147" t="s">
        <v>968</v>
      </c>
      <c r="E221" s="147" t="s">
        <v>969</v>
      </c>
      <c r="F221" s="194">
        <v>876</v>
      </c>
      <c r="G221" s="197" t="s">
        <v>180</v>
      </c>
      <c r="H221" s="130">
        <v>1</v>
      </c>
      <c r="I221" s="141" t="s">
        <v>24</v>
      </c>
      <c r="J221" s="130" t="s">
        <v>25</v>
      </c>
      <c r="K221" s="208">
        <v>228000</v>
      </c>
      <c r="L221" s="200">
        <v>43221</v>
      </c>
      <c r="M221" s="200">
        <v>43435</v>
      </c>
      <c r="N221" s="128" t="s">
        <v>29</v>
      </c>
      <c r="O221" s="130" t="s">
        <v>31</v>
      </c>
    </row>
    <row r="222" spans="1:15" s="31" customFormat="1" ht="106.5" customHeight="1" x14ac:dyDescent="0.25">
      <c r="A222" s="201">
        <v>275</v>
      </c>
      <c r="B222" s="39" t="s">
        <v>218</v>
      </c>
      <c r="C222" s="39" t="s">
        <v>217</v>
      </c>
      <c r="D222" s="30" t="s">
        <v>1577</v>
      </c>
      <c r="E222" s="77" t="s">
        <v>130</v>
      </c>
      <c r="F222" s="44">
        <v>113</v>
      </c>
      <c r="G222" s="14" t="s">
        <v>139</v>
      </c>
      <c r="H222" s="14">
        <v>330</v>
      </c>
      <c r="I222" s="44" t="s">
        <v>24</v>
      </c>
      <c r="J222" s="14" t="s">
        <v>25</v>
      </c>
      <c r="K222" s="68">
        <v>188454</v>
      </c>
      <c r="L222" s="21">
        <v>43221</v>
      </c>
      <c r="M222" s="21">
        <v>43586</v>
      </c>
      <c r="N222" s="14" t="s">
        <v>36</v>
      </c>
      <c r="O222" s="92" t="s">
        <v>31</v>
      </c>
    </row>
    <row r="223" spans="1:15" s="31" customFormat="1" ht="408" customHeight="1" x14ac:dyDescent="0.25">
      <c r="A223" s="59">
        <v>277</v>
      </c>
      <c r="B223" s="44" t="s">
        <v>141</v>
      </c>
      <c r="C223" s="57" t="s">
        <v>442</v>
      </c>
      <c r="D223" s="30" t="s">
        <v>471</v>
      </c>
      <c r="E223" s="30" t="s">
        <v>444</v>
      </c>
      <c r="F223" s="20" t="s">
        <v>147</v>
      </c>
      <c r="G223" s="14" t="s">
        <v>41</v>
      </c>
      <c r="H223" s="14" t="s">
        <v>404</v>
      </c>
      <c r="I223" s="19" t="s">
        <v>24</v>
      </c>
      <c r="J223" s="14" t="s">
        <v>25</v>
      </c>
      <c r="K223" s="67">
        <v>1791053.4180000001</v>
      </c>
      <c r="L223" s="21">
        <v>43252</v>
      </c>
      <c r="M223" s="21">
        <v>43344</v>
      </c>
      <c r="N223" s="14" t="s">
        <v>36</v>
      </c>
      <c r="O223" s="92" t="s">
        <v>31</v>
      </c>
    </row>
    <row r="224" spans="1:15" s="31" customFormat="1" ht="395.25" x14ac:dyDescent="0.25">
      <c r="A224" s="59">
        <v>278</v>
      </c>
      <c r="B224" s="44" t="s">
        <v>141</v>
      </c>
      <c r="C224" s="57" t="s">
        <v>442</v>
      </c>
      <c r="D224" s="30" t="s">
        <v>472</v>
      </c>
      <c r="E224" s="30" t="s">
        <v>444</v>
      </c>
      <c r="F224" s="20">
        <v>796</v>
      </c>
      <c r="G224" s="14" t="s">
        <v>34</v>
      </c>
      <c r="H224" s="14">
        <v>37</v>
      </c>
      <c r="I224" s="19" t="s">
        <v>24</v>
      </c>
      <c r="J224" s="14" t="s">
        <v>25</v>
      </c>
      <c r="K224" s="67">
        <v>2089562.321</v>
      </c>
      <c r="L224" s="21">
        <v>43252</v>
      </c>
      <c r="M224" s="21">
        <v>43344</v>
      </c>
      <c r="N224" s="14" t="s">
        <v>36</v>
      </c>
      <c r="O224" s="92" t="s">
        <v>31</v>
      </c>
    </row>
    <row r="225" spans="1:15" s="31" customFormat="1" ht="395.25" x14ac:dyDescent="0.25">
      <c r="A225" s="59">
        <v>279</v>
      </c>
      <c r="B225" s="44" t="s">
        <v>141</v>
      </c>
      <c r="C225" s="57" t="s">
        <v>442</v>
      </c>
      <c r="D225" s="30" t="s">
        <v>473</v>
      </c>
      <c r="E225" s="30" t="s">
        <v>444</v>
      </c>
      <c r="F225" s="20">
        <v>796</v>
      </c>
      <c r="G225" s="14" t="s">
        <v>34</v>
      </c>
      <c r="H225" s="14" t="s">
        <v>411</v>
      </c>
      <c r="I225" s="19" t="s">
        <v>24</v>
      </c>
      <c r="J225" s="14" t="s">
        <v>25</v>
      </c>
      <c r="K225" s="67">
        <v>597017.80599999998</v>
      </c>
      <c r="L225" s="21">
        <v>43252</v>
      </c>
      <c r="M225" s="21">
        <v>43282</v>
      </c>
      <c r="N225" s="14" t="s">
        <v>36</v>
      </c>
      <c r="O225" s="92" t="s">
        <v>31</v>
      </c>
    </row>
    <row r="226" spans="1:15" ht="38.25" x14ac:dyDescent="0.25">
      <c r="A226" s="59">
        <v>283</v>
      </c>
      <c r="B226" s="14" t="s">
        <v>176</v>
      </c>
      <c r="C226" s="54" t="s">
        <v>1723</v>
      </c>
      <c r="D226" s="30" t="s">
        <v>195</v>
      </c>
      <c r="E226" s="30" t="s">
        <v>1724</v>
      </c>
      <c r="F226" s="20">
        <v>796</v>
      </c>
      <c r="G226" s="14" t="s">
        <v>41</v>
      </c>
      <c r="H226" s="14">
        <v>2025</v>
      </c>
      <c r="I226" s="19" t="s">
        <v>24</v>
      </c>
      <c r="J226" s="14" t="s">
        <v>25</v>
      </c>
      <c r="K226" s="68">
        <v>593379.75</v>
      </c>
      <c r="L226" s="71">
        <v>43283</v>
      </c>
      <c r="M226" s="71">
        <v>43435</v>
      </c>
      <c r="N226" s="14" t="s">
        <v>305</v>
      </c>
      <c r="O226" s="92" t="s">
        <v>31</v>
      </c>
    </row>
    <row r="227" spans="1:15" ht="63.75" x14ac:dyDescent="0.25">
      <c r="A227" s="59">
        <v>285</v>
      </c>
      <c r="B227" s="14" t="s">
        <v>255</v>
      </c>
      <c r="C227" s="54" t="s">
        <v>229</v>
      </c>
      <c r="D227" s="30" t="s">
        <v>424</v>
      </c>
      <c r="E227" s="77" t="s">
        <v>425</v>
      </c>
      <c r="F227" s="44">
        <v>876</v>
      </c>
      <c r="G227" s="14" t="s">
        <v>45</v>
      </c>
      <c r="H227" s="14" t="s">
        <v>46</v>
      </c>
      <c r="I227" s="44" t="s">
        <v>24</v>
      </c>
      <c r="J227" s="14" t="s">
        <v>25</v>
      </c>
      <c r="K227" s="68">
        <v>745134.35360000003</v>
      </c>
      <c r="L227" s="71">
        <v>43252</v>
      </c>
      <c r="M227" s="21">
        <v>43373</v>
      </c>
      <c r="N227" s="14" t="s">
        <v>303</v>
      </c>
      <c r="O227" s="14" t="s">
        <v>304</v>
      </c>
    </row>
    <row r="228" spans="1:15" ht="42" customHeight="1" x14ac:dyDescent="0.25">
      <c r="A228" s="59">
        <v>286</v>
      </c>
      <c r="B228" s="14" t="s">
        <v>176</v>
      </c>
      <c r="C228" s="54" t="s">
        <v>200</v>
      </c>
      <c r="D228" s="30" t="s">
        <v>192</v>
      </c>
      <c r="E228" s="30" t="s">
        <v>193</v>
      </c>
      <c r="F228" s="44" t="s">
        <v>57</v>
      </c>
      <c r="G228" s="14" t="s">
        <v>58</v>
      </c>
      <c r="H228" s="14">
        <v>100</v>
      </c>
      <c r="I228" s="19" t="s">
        <v>24</v>
      </c>
      <c r="J228" s="14" t="s">
        <v>25</v>
      </c>
      <c r="K228" s="68">
        <v>100000</v>
      </c>
      <c r="L228" s="71">
        <v>43253</v>
      </c>
      <c r="M228" s="71">
        <v>43435</v>
      </c>
      <c r="N228" s="14" t="s">
        <v>29</v>
      </c>
      <c r="O228" s="78" t="s">
        <v>31</v>
      </c>
    </row>
    <row r="229" spans="1:15" x14ac:dyDescent="0.25">
      <c r="A229" s="336" t="s">
        <v>1039</v>
      </c>
      <c r="B229" s="336"/>
      <c r="C229" s="336"/>
      <c r="D229" s="336"/>
      <c r="E229" s="336"/>
      <c r="F229" s="336"/>
      <c r="G229" s="336"/>
      <c r="H229" s="336"/>
      <c r="I229" s="336"/>
      <c r="J229" s="336"/>
      <c r="K229" s="336"/>
      <c r="L229" s="336"/>
      <c r="M229" s="336"/>
      <c r="N229" s="336"/>
      <c r="O229" s="336"/>
    </row>
    <row r="230" spans="1:15" ht="87" customHeight="1" x14ac:dyDescent="0.25">
      <c r="A230" s="54">
        <v>287</v>
      </c>
      <c r="B230" s="14" t="s">
        <v>840</v>
      </c>
      <c r="C230" s="54" t="s">
        <v>1728</v>
      </c>
      <c r="D230" s="30" t="s">
        <v>1727</v>
      </c>
      <c r="E230" s="30" t="s">
        <v>1729</v>
      </c>
      <c r="F230" s="61" t="s">
        <v>1720</v>
      </c>
      <c r="G230" s="61" t="s">
        <v>1247</v>
      </c>
      <c r="H230" s="126" t="s">
        <v>1726</v>
      </c>
      <c r="I230" s="78" t="s">
        <v>24</v>
      </c>
      <c r="J230" s="78" t="s">
        <v>25</v>
      </c>
      <c r="K230" s="127">
        <v>956468</v>
      </c>
      <c r="L230" s="86">
        <v>43318</v>
      </c>
      <c r="M230" s="86">
        <v>43464</v>
      </c>
      <c r="N230" s="44" t="s">
        <v>37</v>
      </c>
      <c r="O230" s="78" t="s">
        <v>31</v>
      </c>
    </row>
    <row r="231" spans="1:15" ht="116.25" customHeight="1" x14ac:dyDescent="0.25">
      <c r="A231" s="54">
        <v>288</v>
      </c>
      <c r="B231" s="14" t="s">
        <v>856</v>
      </c>
      <c r="C231" s="54" t="s">
        <v>2109</v>
      </c>
      <c r="D231" s="30" t="s">
        <v>2110</v>
      </c>
      <c r="E231" s="30" t="s">
        <v>2112</v>
      </c>
      <c r="F231" s="61" t="s">
        <v>1720</v>
      </c>
      <c r="G231" s="61" t="s">
        <v>140</v>
      </c>
      <c r="H231" s="126" t="s">
        <v>2111</v>
      </c>
      <c r="I231" s="78" t="s">
        <v>24</v>
      </c>
      <c r="J231" s="78" t="s">
        <v>25</v>
      </c>
      <c r="K231" s="127">
        <v>1661360</v>
      </c>
      <c r="L231" s="86">
        <v>43440</v>
      </c>
      <c r="M231" s="86">
        <v>43646</v>
      </c>
      <c r="N231" s="44" t="s">
        <v>37</v>
      </c>
      <c r="O231" s="78" t="s">
        <v>304</v>
      </c>
    </row>
    <row r="232" spans="1:15" ht="58.5" customHeight="1" x14ac:dyDescent="0.25">
      <c r="A232" s="54">
        <v>289</v>
      </c>
      <c r="B232" s="44" t="s">
        <v>923</v>
      </c>
      <c r="C232" s="57" t="s">
        <v>924</v>
      </c>
      <c r="D232" s="163" t="s">
        <v>925</v>
      </c>
      <c r="E232" s="106" t="s">
        <v>926</v>
      </c>
      <c r="F232" s="61" t="s">
        <v>846</v>
      </c>
      <c r="G232" s="125" t="s">
        <v>140</v>
      </c>
      <c r="H232" s="126">
        <v>10502</v>
      </c>
      <c r="I232" s="78" t="s">
        <v>24</v>
      </c>
      <c r="J232" s="78" t="s">
        <v>25</v>
      </c>
      <c r="K232" s="127">
        <v>2802663</v>
      </c>
      <c r="L232" s="86">
        <v>43311</v>
      </c>
      <c r="M232" s="86">
        <v>43404</v>
      </c>
      <c r="N232" s="14" t="s">
        <v>36</v>
      </c>
      <c r="O232" s="78" t="s">
        <v>31</v>
      </c>
    </row>
    <row r="233" spans="1:15" ht="62.25" customHeight="1" x14ac:dyDescent="0.25">
      <c r="A233" s="130">
        <v>290</v>
      </c>
      <c r="B233" s="132" t="s">
        <v>921</v>
      </c>
      <c r="C233" s="56" t="s">
        <v>1823</v>
      </c>
      <c r="D233" s="163" t="s">
        <v>1822</v>
      </c>
      <c r="E233" s="149" t="s">
        <v>922</v>
      </c>
      <c r="F233" s="44" t="s">
        <v>1682</v>
      </c>
      <c r="G233" s="129" t="s">
        <v>140</v>
      </c>
      <c r="H233" s="126" t="s">
        <v>1824</v>
      </c>
      <c r="I233" s="78" t="s">
        <v>24</v>
      </c>
      <c r="J233" s="78" t="s">
        <v>25</v>
      </c>
      <c r="K233" s="127">
        <v>4361268</v>
      </c>
      <c r="L233" s="71">
        <v>43282</v>
      </c>
      <c r="M233" s="71">
        <v>43435</v>
      </c>
      <c r="N233" s="44" t="s">
        <v>37</v>
      </c>
      <c r="O233" s="78" t="s">
        <v>31</v>
      </c>
    </row>
    <row r="234" spans="1:15" ht="45.75" customHeight="1" x14ac:dyDescent="0.25">
      <c r="A234" s="54">
        <v>291</v>
      </c>
      <c r="B234" s="19" t="s">
        <v>951</v>
      </c>
      <c r="C234" s="44" t="s">
        <v>952</v>
      </c>
      <c r="D234" s="163" t="s">
        <v>953</v>
      </c>
      <c r="E234" s="106" t="s">
        <v>954</v>
      </c>
      <c r="F234" s="44" t="s">
        <v>147</v>
      </c>
      <c r="G234" s="129" t="s">
        <v>41</v>
      </c>
      <c r="H234" s="84">
        <v>29108</v>
      </c>
      <c r="I234" s="78" t="s">
        <v>24</v>
      </c>
      <c r="J234" s="78" t="s">
        <v>25</v>
      </c>
      <c r="K234" s="127">
        <v>921191.4</v>
      </c>
      <c r="L234" s="86">
        <v>43286</v>
      </c>
      <c r="M234" s="86">
        <v>43708</v>
      </c>
      <c r="N234" s="44" t="s">
        <v>36</v>
      </c>
      <c r="O234" s="78" t="s">
        <v>31</v>
      </c>
    </row>
    <row r="235" spans="1:15" ht="198" customHeight="1" x14ac:dyDescent="0.25">
      <c r="A235" s="54">
        <v>292</v>
      </c>
      <c r="B235" s="132" t="s">
        <v>856</v>
      </c>
      <c r="C235" s="56" t="s">
        <v>927</v>
      </c>
      <c r="D235" s="163" t="s">
        <v>928</v>
      </c>
      <c r="E235" s="106" t="s">
        <v>929</v>
      </c>
      <c r="F235" s="61" t="s">
        <v>846</v>
      </c>
      <c r="G235" s="125" t="s">
        <v>140</v>
      </c>
      <c r="H235" s="126">
        <v>27325</v>
      </c>
      <c r="I235" s="78" t="s">
        <v>24</v>
      </c>
      <c r="J235" s="78" t="s">
        <v>25</v>
      </c>
      <c r="K235" s="127">
        <v>3403320</v>
      </c>
      <c r="L235" s="86">
        <v>43286</v>
      </c>
      <c r="M235" s="86">
        <v>43373</v>
      </c>
      <c r="N235" s="44" t="s">
        <v>36</v>
      </c>
      <c r="O235" s="78" t="s">
        <v>31</v>
      </c>
    </row>
    <row r="236" spans="1:15" ht="195.75" customHeight="1" x14ac:dyDescent="0.25">
      <c r="A236" s="130">
        <v>293</v>
      </c>
      <c r="B236" s="44" t="s">
        <v>955</v>
      </c>
      <c r="C236" s="57" t="s">
        <v>1877</v>
      </c>
      <c r="D236" s="163" t="s">
        <v>956</v>
      </c>
      <c r="E236" s="106" t="s">
        <v>915</v>
      </c>
      <c r="F236" s="61" t="s">
        <v>846</v>
      </c>
      <c r="G236" s="61" t="s">
        <v>140</v>
      </c>
      <c r="H236" s="126" t="s">
        <v>1878</v>
      </c>
      <c r="I236" s="78" t="s">
        <v>24</v>
      </c>
      <c r="J236" s="78" t="s">
        <v>25</v>
      </c>
      <c r="K236" s="127">
        <v>1143521.6000000001</v>
      </c>
      <c r="L236" s="86">
        <v>43317</v>
      </c>
      <c r="M236" s="86">
        <v>43464</v>
      </c>
      <c r="N236" s="44" t="s">
        <v>37</v>
      </c>
      <c r="O236" s="78" t="s">
        <v>31</v>
      </c>
    </row>
    <row r="237" spans="1:15" ht="56.25" customHeight="1" x14ac:dyDescent="0.25">
      <c r="A237" s="54">
        <v>295</v>
      </c>
      <c r="B237" s="14" t="s">
        <v>835</v>
      </c>
      <c r="C237" s="54" t="s">
        <v>836</v>
      </c>
      <c r="D237" s="77" t="s">
        <v>837</v>
      </c>
      <c r="E237" s="77" t="s">
        <v>838</v>
      </c>
      <c r="F237" s="44" t="s">
        <v>839</v>
      </c>
      <c r="G237" s="129" t="s">
        <v>769</v>
      </c>
      <c r="H237" s="126">
        <v>43700</v>
      </c>
      <c r="I237" s="78" t="s">
        <v>24</v>
      </c>
      <c r="J237" s="78" t="s">
        <v>25</v>
      </c>
      <c r="K237" s="127">
        <v>1864191</v>
      </c>
      <c r="L237" s="86">
        <v>43286</v>
      </c>
      <c r="M237" s="86">
        <v>43374</v>
      </c>
      <c r="N237" s="44" t="s">
        <v>36</v>
      </c>
      <c r="O237" s="78" t="s">
        <v>31</v>
      </c>
    </row>
    <row r="238" spans="1:15" ht="79.5" customHeight="1" x14ac:dyDescent="0.25">
      <c r="A238" s="54">
        <v>296</v>
      </c>
      <c r="B238" s="14" t="s">
        <v>904</v>
      </c>
      <c r="C238" s="54" t="s">
        <v>957</v>
      </c>
      <c r="D238" s="174" t="s">
        <v>906</v>
      </c>
      <c r="E238" s="30" t="s">
        <v>907</v>
      </c>
      <c r="F238" s="61" t="s">
        <v>839</v>
      </c>
      <c r="G238" s="125" t="s">
        <v>769</v>
      </c>
      <c r="H238" s="126">
        <v>7757</v>
      </c>
      <c r="I238" s="78" t="s">
        <v>24</v>
      </c>
      <c r="J238" s="78" t="s">
        <v>25</v>
      </c>
      <c r="K238" s="127">
        <v>660585</v>
      </c>
      <c r="L238" s="86">
        <v>43286</v>
      </c>
      <c r="M238" s="86">
        <v>43403</v>
      </c>
      <c r="N238" s="44" t="s">
        <v>36</v>
      </c>
      <c r="O238" s="78" t="s">
        <v>31</v>
      </c>
    </row>
    <row r="239" spans="1:15" ht="134.25" customHeight="1" x14ac:dyDescent="0.25">
      <c r="A239" s="130">
        <v>297</v>
      </c>
      <c r="B239" s="44" t="s">
        <v>844</v>
      </c>
      <c r="C239" s="57" t="s">
        <v>1852</v>
      </c>
      <c r="D239" s="163" t="s">
        <v>845</v>
      </c>
      <c r="E239" s="106" t="s">
        <v>958</v>
      </c>
      <c r="F239" s="61" t="s">
        <v>1851</v>
      </c>
      <c r="G239" s="125" t="s">
        <v>1850</v>
      </c>
      <c r="H239" s="89" t="s">
        <v>1849</v>
      </c>
      <c r="I239" s="78" t="s">
        <v>24</v>
      </c>
      <c r="J239" s="78" t="s">
        <v>25</v>
      </c>
      <c r="K239" s="127">
        <v>1428900.09</v>
      </c>
      <c r="L239" s="86">
        <v>43317</v>
      </c>
      <c r="M239" s="86">
        <v>43464</v>
      </c>
      <c r="N239" s="10" t="s">
        <v>37</v>
      </c>
      <c r="O239" s="78" t="s">
        <v>31</v>
      </c>
    </row>
    <row r="240" spans="1:15" ht="87.75" customHeight="1" x14ac:dyDescent="0.25">
      <c r="A240" s="54">
        <v>299</v>
      </c>
      <c r="B240" s="132" t="s">
        <v>863</v>
      </c>
      <c r="C240" s="56" t="s">
        <v>1853</v>
      </c>
      <c r="D240" s="163" t="s">
        <v>1854</v>
      </c>
      <c r="E240" s="106" t="s">
        <v>1855</v>
      </c>
      <c r="F240" s="61" t="s">
        <v>1863</v>
      </c>
      <c r="G240" s="61" t="s">
        <v>1862</v>
      </c>
      <c r="H240" s="126" t="s">
        <v>1861</v>
      </c>
      <c r="I240" s="78" t="s">
        <v>24</v>
      </c>
      <c r="J240" s="78" t="s">
        <v>25</v>
      </c>
      <c r="K240" s="127">
        <v>661368.16</v>
      </c>
      <c r="L240" s="145">
        <v>43317</v>
      </c>
      <c r="M240" s="145">
        <v>43465</v>
      </c>
      <c r="N240" s="10" t="s">
        <v>37</v>
      </c>
      <c r="O240" s="78" t="s">
        <v>31</v>
      </c>
    </row>
    <row r="241" spans="1:15" ht="98.25" customHeight="1" x14ac:dyDescent="0.25">
      <c r="A241" s="130">
        <v>300</v>
      </c>
      <c r="B241" s="19" t="s">
        <v>873</v>
      </c>
      <c r="C241" s="55" t="s">
        <v>1792</v>
      </c>
      <c r="D241" s="163" t="s">
        <v>874</v>
      </c>
      <c r="E241" s="106" t="s">
        <v>875</v>
      </c>
      <c r="F241" s="44" t="s">
        <v>846</v>
      </c>
      <c r="G241" s="129" t="s">
        <v>140</v>
      </c>
      <c r="H241" s="126" t="s">
        <v>1793</v>
      </c>
      <c r="I241" s="78" t="s">
        <v>24</v>
      </c>
      <c r="J241" s="78" t="s">
        <v>25</v>
      </c>
      <c r="K241" s="127">
        <v>4868361.5</v>
      </c>
      <c r="L241" s="86">
        <v>43287</v>
      </c>
      <c r="M241" s="86">
        <v>43464</v>
      </c>
      <c r="N241" s="10" t="s">
        <v>37</v>
      </c>
      <c r="O241" s="78" t="s">
        <v>31</v>
      </c>
    </row>
    <row r="242" spans="1:15" ht="71.25" customHeight="1" x14ac:dyDescent="0.25">
      <c r="A242" s="54">
        <v>301</v>
      </c>
      <c r="B242" s="44" t="s">
        <v>930</v>
      </c>
      <c r="C242" s="57" t="s">
        <v>931</v>
      </c>
      <c r="D242" s="77" t="s">
        <v>946</v>
      </c>
      <c r="E242" s="30" t="s">
        <v>932</v>
      </c>
      <c r="F242" s="20">
        <v>876</v>
      </c>
      <c r="G242" s="14" t="s">
        <v>180</v>
      </c>
      <c r="H242" s="126">
        <v>1</v>
      </c>
      <c r="I242" s="78" t="s">
        <v>24</v>
      </c>
      <c r="J242" s="78" t="s">
        <v>25</v>
      </c>
      <c r="K242" s="127">
        <v>300000</v>
      </c>
      <c r="L242" s="86">
        <v>43287</v>
      </c>
      <c r="M242" s="86">
        <v>43342</v>
      </c>
      <c r="N242" s="44" t="s">
        <v>36</v>
      </c>
      <c r="O242" s="78" t="s">
        <v>31</v>
      </c>
    </row>
    <row r="243" spans="1:15" ht="63.75" x14ac:dyDescent="0.25">
      <c r="A243" s="54">
        <v>302</v>
      </c>
      <c r="B243" s="14" t="s">
        <v>850</v>
      </c>
      <c r="C243" s="54" t="s">
        <v>851</v>
      </c>
      <c r="D243" s="77" t="s">
        <v>852</v>
      </c>
      <c r="E243" s="37" t="s">
        <v>762</v>
      </c>
      <c r="F243" s="61" t="s">
        <v>147</v>
      </c>
      <c r="G243" s="125" t="s">
        <v>41</v>
      </c>
      <c r="H243" s="126">
        <v>684709</v>
      </c>
      <c r="I243" s="78" t="s">
        <v>24</v>
      </c>
      <c r="J243" s="78" t="s">
        <v>25</v>
      </c>
      <c r="K243" s="127">
        <v>749757.68</v>
      </c>
      <c r="L243" s="86">
        <v>43286</v>
      </c>
      <c r="M243" s="86">
        <v>43404</v>
      </c>
      <c r="N243" s="44" t="s">
        <v>303</v>
      </c>
      <c r="O243" s="78" t="s">
        <v>304</v>
      </c>
    </row>
    <row r="244" spans="1:15" ht="76.5" x14ac:dyDescent="0.25">
      <c r="A244" s="54">
        <v>303</v>
      </c>
      <c r="B244" s="14" t="s">
        <v>959</v>
      </c>
      <c r="C244" s="54" t="s">
        <v>960</v>
      </c>
      <c r="D244" s="77" t="s">
        <v>889</v>
      </c>
      <c r="E244" s="77" t="s">
        <v>890</v>
      </c>
      <c r="F244" s="44" t="s">
        <v>147</v>
      </c>
      <c r="G244" s="129" t="s">
        <v>41</v>
      </c>
      <c r="H244" s="126">
        <v>1045</v>
      </c>
      <c r="I244" s="78" t="s">
        <v>24</v>
      </c>
      <c r="J244" s="78" t="s">
        <v>25</v>
      </c>
      <c r="K244" s="127">
        <v>1366343</v>
      </c>
      <c r="L244" s="86">
        <v>43311</v>
      </c>
      <c r="M244" s="86">
        <v>43465</v>
      </c>
      <c r="N244" s="44" t="s">
        <v>36</v>
      </c>
      <c r="O244" s="78" t="s">
        <v>31</v>
      </c>
    </row>
    <row r="245" spans="1:15" ht="53.25" customHeight="1" x14ac:dyDescent="0.25">
      <c r="A245" s="54">
        <v>304</v>
      </c>
      <c r="B245" s="128" t="s">
        <v>579</v>
      </c>
      <c r="C245" s="128" t="s">
        <v>580</v>
      </c>
      <c r="D245" s="209" t="s">
        <v>581</v>
      </c>
      <c r="E245" s="143" t="s">
        <v>582</v>
      </c>
      <c r="F245" s="194">
        <v>876</v>
      </c>
      <c r="G245" s="130" t="s">
        <v>45</v>
      </c>
      <c r="H245" s="140" t="s">
        <v>46</v>
      </c>
      <c r="I245" s="141" t="s">
        <v>24</v>
      </c>
      <c r="J245" s="130" t="s">
        <v>25</v>
      </c>
      <c r="K245" s="187">
        <v>138103.82999999999</v>
      </c>
      <c r="L245" s="202">
        <v>43311</v>
      </c>
      <c r="M245" s="200">
        <v>43404</v>
      </c>
      <c r="N245" s="210" t="s">
        <v>29</v>
      </c>
      <c r="O245" s="130" t="s">
        <v>31</v>
      </c>
    </row>
    <row r="246" spans="1:15" ht="78.75" customHeight="1" x14ac:dyDescent="0.25">
      <c r="A246" s="54">
        <v>305</v>
      </c>
      <c r="B246" s="32" t="s">
        <v>83</v>
      </c>
      <c r="C246" s="55" t="s">
        <v>232</v>
      </c>
      <c r="D246" s="87" t="s">
        <v>84</v>
      </c>
      <c r="E246" s="37" t="s">
        <v>583</v>
      </c>
      <c r="F246" s="20">
        <v>876</v>
      </c>
      <c r="G246" s="14" t="s">
        <v>45</v>
      </c>
      <c r="H246" s="38" t="s">
        <v>46</v>
      </c>
      <c r="I246" s="19" t="s">
        <v>24</v>
      </c>
      <c r="J246" s="14" t="s">
        <v>25</v>
      </c>
      <c r="K246" s="221">
        <v>22878287.120000001</v>
      </c>
      <c r="L246" s="34">
        <v>43282</v>
      </c>
      <c r="M246" s="21">
        <v>43392</v>
      </c>
      <c r="N246" s="35" t="s">
        <v>47</v>
      </c>
      <c r="O246" s="14" t="s">
        <v>31</v>
      </c>
    </row>
    <row r="247" spans="1:15" ht="79.5" customHeight="1" x14ac:dyDescent="0.25">
      <c r="A247" s="54">
        <v>306</v>
      </c>
      <c r="B247" s="108" t="s">
        <v>54</v>
      </c>
      <c r="C247" s="108" t="s">
        <v>89</v>
      </c>
      <c r="D247" s="37" t="s">
        <v>584</v>
      </c>
      <c r="E247" s="37" t="s">
        <v>585</v>
      </c>
      <c r="F247" s="38">
        <v>876</v>
      </c>
      <c r="G247" s="14" t="s">
        <v>45</v>
      </c>
      <c r="H247" s="38" t="s">
        <v>46</v>
      </c>
      <c r="I247" s="37" t="s">
        <v>24</v>
      </c>
      <c r="J247" s="37" t="s">
        <v>25</v>
      </c>
      <c r="K247" s="65">
        <v>122200</v>
      </c>
      <c r="L247" s="34">
        <v>43283</v>
      </c>
      <c r="M247" s="21">
        <v>43375</v>
      </c>
      <c r="N247" s="36" t="s">
        <v>29</v>
      </c>
      <c r="O247" s="14" t="s">
        <v>31</v>
      </c>
    </row>
    <row r="248" spans="1:15" ht="87.75" customHeight="1" x14ac:dyDescent="0.25">
      <c r="A248" s="54">
        <v>307</v>
      </c>
      <c r="B248" s="32" t="s">
        <v>80</v>
      </c>
      <c r="C248" s="58" t="s">
        <v>586</v>
      </c>
      <c r="D248" s="87" t="s">
        <v>81</v>
      </c>
      <c r="E248" s="37" t="s">
        <v>587</v>
      </c>
      <c r="F248" s="20">
        <v>796</v>
      </c>
      <c r="G248" s="14" t="s">
        <v>34</v>
      </c>
      <c r="H248" s="38">
        <v>12</v>
      </c>
      <c r="I248" s="19" t="s">
        <v>24</v>
      </c>
      <c r="J248" s="14" t="s">
        <v>25</v>
      </c>
      <c r="K248" s="65">
        <v>416553.28</v>
      </c>
      <c r="L248" s="34">
        <v>43308</v>
      </c>
      <c r="M248" s="21">
        <v>43402</v>
      </c>
      <c r="N248" s="36" t="s">
        <v>29</v>
      </c>
      <c r="O248" s="14" t="s">
        <v>31</v>
      </c>
    </row>
    <row r="249" spans="1:15" ht="43.5" customHeight="1" x14ac:dyDescent="0.25">
      <c r="A249" s="54">
        <v>308</v>
      </c>
      <c r="B249" s="141" t="s">
        <v>82</v>
      </c>
      <c r="C249" s="141" t="s">
        <v>974</v>
      </c>
      <c r="D249" s="209" t="s">
        <v>236</v>
      </c>
      <c r="E249" s="209" t="s">
        <v>588</v>
      </c>
      <c r="F249" s="194">
        <v>876</v>
      </c>
      <c r="G249" s="130" t="s">
        <v>45</v>
      </c>
      <c r="H249" s="198" t="s">
        <v>46</v>
      </c>
      <c r="I249" s="141" t="s">
        <v>24</v>
      </c>
      <c r="J249" s="130" t="s">
        <v>25</v>
      </c>
      <c r="K249" s="223">
        <v>21062750.800000001</v>
      </c>
      <c r="L249" s="202">
        <v>43290</v>
      </c>
      <c r="M249" s="200">
        <v>43403</v>
      </c>
      <c r="N249" s="198" t="s">
        <v>47</v>
      </c>
      <c r="O249" s="130" t="s">
        <v>31</v>
      </c>
    </row>
    <row r="250" spans="1:15" ht="38.25" x14ac:dyDescent="0.25">
      <c r="A250" s="54">
        <v>309</v>
      </c>
      <c r="B250" s="44" t="s">
        <v>78</v>
      </c>
      <c r="C250" s="44" t="s">
        <v>589</v>
      </c>
      <c r="D250" s="87" t="s">
        <v>590</v>
      </c>
      <c r="E250" s="37" t="s">
        <v>79</v>
      </c>
      <c r="F250" s="20">
        <v>876</v>
      </c>
      <c r="G250" s="14" t="s">
        <v>45</v>
      </c>
      <c r="H250" s="38" t="s">
        <v>46</v>
      </c>
      <c r="I250" s="19" t="s">
        <v>24</v>
      </c>
      <c r="J250" s="14" t="s">
        <v>25</v>
      </c>
      <c r="K250" s="65">
        <v>10993008</v>
      </c>
      <c r="L250" s="34">
        <v>43311</v>
      </c>
      <c r="M250" s="21">
        <v>43404</v>
      </c>
      <c r="N250" s="36" t="s">
        <v>29</v>
      </c>
      <c r="O250" s="14" t="s">
        <v>31</v>
      </c>
    </row>
    <row r="251" spans="1:15" ht="46.5" customHeight="1" x14ac:dyDescent="0.25">
      <c r="A251" s="54">
        <v>310</v>
      </c>
      <c r="B251" s="44" t="s">
        <v>102</v>
      </c>
      <c r="C251" s="44" t="s">
        <v>103</v>
      </c>
      <c r="D251" s="87" t="s">
        <v>591</v>
      </c>
      <c r="E251" s="37" t="s">
        <v>104</v>
      </c>
      <c r="F251" s="20">
        <v>796</v>
      </c>
      <c r="G251" s="14" t="s">
        <v>105</v>
      </c>
      <c r="H251" s="32">
        <v>14</v>
      </c>
      <c r="I251" s="19" t="s">
        <v>24</v>
      </c>
      <c r="J251" s="14" t="s">
        <v>25</v>
      </c>
      <c r="K251" s="65">
        <v>2340000</v>
      </c>
      <c r="L251" s="34">
        <v>43282</v>
      </c>
      <c r="M251" s="21">
        <v>43404</v>
      </c>
      <c r="N251" s="14" t="s">
        <v>36</v>
      </c>
      <c r="O251" s="14" t="s">
        <v>31</v>
      </c>
    </row>
    <row r="252" spans="1:15" ht="45.75" customHeight="1" x14ac:dyDescent="0.25">
      <c r="A252" s="54">
        <v>311</v>
      </c>
      <c r="B252" s="44" t="s">
        <v>102</v>
      </c>
      <c r="C252" s="44" t="s">
        <v>103</v>
      </c>
      <c r="D252" s="87" t="s">
        <v>592</v>
      </c>
      <c r="E252" s="37" t="s">
        <v>593</v>
      </c>
      <c r="F252" s="20">
        <v>876</v>
      </c>
      <c r="G252" s="13" t="s">
        <v>45</v>
      </c>
      <c r="H252" s="38" t="s">
        <v>46</v>
      </c>
      <c r="I252" s="19" t="s">
        <v>24</v>
      </c>
      <c r="J252" s="14" t="s">
        <v>25</v>
      </c>
      <c r="K252" s="65">
        <v>896480</v>
      </c>
      <c r="L252" s="34">
        <v>43282</v>
      </c>
      <c r="M252" s="21">
        <v>43404</v>
      </c>
      <c r="N252" s="14" t="s">
        <v>36</v>
      </c>
      <c r="O252" s="14" t="s">
        <v>31</v>
      </c>
    </row>
    <row r="253" spans="1:15" ht="42.75" customHeight="1" x14ac:dyDescent="0.25">
      <c r="A253" s="54">
        <v>312</v>
      </c>
      <c r="B253" s="44" t="s">
        <v>102</v>
      </c>
      <c r="C253" s="44" t="s">
        <v>103</v>
      </c>
      <c r="D253" s="87" t="s">
        <v>594</v>
      </c>
      <c r="E253" s="37" t="s">
        <v>595</v>
      </c>
      <c r="F253" s="20">
        <v>796</v>
      </c>
      <c r="G253" s="14" t="s">
        <v>53</v>
      </c>
      <c r="H253" s="32">
        <v>10</v>
      </c>
      <c r="I253" s="19" t="s">
        <v>24</v>
      </c>
      <c r="J253" s="14" t="s">
        <v>25</v>
      </c>
      <c r="K253" s="65">
        <v>1198912</v>
      </c>
      <c r="L253" s="34">
        <v>43282</v>
      </c>
      <c r="M253" s="21">
        <v>43404</v>
      </c>
      <c r="N253" s="14" t="s">
        <v>36</v>
      </c>
      <c r="O253" s="14" t="s">
        <v>31</v>
      </c>
    </row>
    <row r="254" spans="1:15" ht="70.5" customHeight="1" x14ac:dyDescent="0.25">
      <c r="A254" s="54">
        <v>313</v>
      </c>
      <c r="B254" s="44" t="s">
        <v>100</v>
      </c>
      <c r="C254" s="57" t="s">
        <v>123</v>
      </c>
      <c r="D254" s="87" t="s">
        <v>101</v>
      </c>
      <c r="E254" s="37" t="s">
        <v>72</v>
      </c>
      <c r="F254" s="20">
        <v>876</v>
      </c>
      <c r="G254" s="14" t="s">
        <v>45</v>
      </c>
      <c r="H254" s="32" t="s">
        <v>46</v>
      </c>
      <c r="I254" s="19" t="s">
        <v>24</v>
      </c>
      <c r="J254" s="14" t="s">
        <v>25</v>
      </c>
      <c r="K254" s="65">
        <v>170331</v>
      </c>
      <c r="L254" s="34">
        <v>43282</v>
      </c>
      <c r="M254" s="21">
        <v>43344</v>
      </c>
      <c r="N254" s="14" t="s">
        <v>36</v>
      </c>
      <c r="O254" s="14" t="s">
        <v>31</v>
      </c>
    </row>
    <row r="255" spans="1:15" ht="63.75" x14ac:dyDescent="0.25">
      <c r="A255" s="54">
        <v>314</v>
      </c>
      <c r="B255" s="108" t="s">
        <v>114</v>
      </c>
      <c r="C255" s="56" t="s">
        <v>115</v>
      </c>
      <c r="D255" s="87" t="s">
        <v>116</v>
      </c>
      <c r="E255" s="37" t="s">
        <v>72</v>
      </c>
      <c r="F255" s="20">
        <v>876</v>
      </c>
      <c r="G255" s="14" t="s">
        <v>45</v>
      </c>
      <c r="H255" s="32" t="s">
        <v>46</v>
      </c>
      <c r="I255" s="19" t="s">
        <v>24</v>
      </c>
      <c r="J255" s="14" t="s">
        <v>25</v>
      </c>
      <c r="K255" s="65">
        <v>337366</v>
      </c>
      <c r="L255" s="34">
        <v>43282</v>
      </c>
      <c r="M255" s="21">
        <v>43344</v>
      </c>
      <c r="N255" s="14" t="s">
        <v>303</v>
      </c>
      <c r="O255" s="14" t="s">
        <v>304</v>
      </c>
    </row>
    <row r="256" spans="1:15" ht="142.5" customHeight="1" x14ac:dyDescent="0.25">
      <c r="A256" s="130">
        <v>315</v>
      </c>
      <c r="B256" s="14" t="s">
        <v>106</v>
      </c>
      <c r="C256" s="54" t="s">
        <v>1633</v>
      </c>
      <c r="D256" s="87" t="s">
        <v>1612</v>
      </c>
      <c r="E256" s="87" t="s">
        <v>1613</v>
      </c>
      <c r="F256" s="20" t="s">
        <v>1614</v>
      </c>
      <c r="G256" s="14" t="s">
        <v>1615</v>
      </c>
      <c r="H256" s="38" t="s">
        <v>1616</v>
      </c>
      <c r="I256" s="19" t="s">
        <v>24</v>
      </c>
      <c r="J256" s="14" t="s">
        <v>25</v>
      </c>
      <c r="K256" s="65">
        <v>308366.64</v>
      </c>
      <c r="L256" s="34">
        <v>43252</v>
      </c>
      <c r="M256" s="21">
        <v>43435</v>
      </c>
      <c r="N256" s="14" t="s">
        <v>36</v>
      </c>
      <c r="O256" s="14" t="s">
        <v>31</v>
      </c>
    </row>
    <row r="257" spans="1:15" ht="72" customHeight="1" x14ac:dyDescent="0.25">
      <c r="A257" s="54">
        <v>316</v>
      </c>
      <c r="B257" s="19" t="s">
        <v>107</v>
      </c>
      <c r="C257" s="55" t="s">
        <v>124</v>
      </c>
      <c r="D257" s="87" t="s">
        <v>109</v>
      </c>
      <c r="E257" s="87" t="s">
        <v>108</v>
      </c>
      <c r="F257" s="20">
        <v>876</v>
      </c>
      <c r="G257" s="14" t="s">
        <v>45</v>
      </c>
      <c r="H257" s="38" t="s">
        <v>46</v>
      </c>
      <c r="I257" s="19" t="s">
        <v>24</v>
      </c>
      <c r="J257" s="14" t="s">
        <v>25</v>
      </c>
      <c r="K257" s="65">
        <v>18300</v>
      </c>
      <c r="L257" s="34">
        <v>43283</v>
      </c>
      <c r="M257" s="21">
        <v>43345</v>
      </c>
      <c r="N257" s="14" t="s">
        <v>303</v>
      </c>
      <c r="O257" s="14" t="s">
        <v>304</v>
      </c>
    </row>
    <row r="258" spans="1:15" ht="69" customHeight="1" x14ac:dyDescent="0.25">
      <c r="A258" s="54">
        <v>317</v>
      </c>
      <c r="B258" s="32" t="s">
        <v>110</v>
      </c>
      <c r="C258" s="32" t="s">
        <v>220</v>
      </c>
      <c r="D258" s="87" t="s">
        <v>596</v>
      </c>
      <c r="E258" s="87" t="s">
        <v>111</v>
      </c>
      <c r="F258" s="20">
        <v>876</v>
      </c>
      <c r="G258" s="14" t="s">
        <v>45</v>
      </c>
      <c r="H258" s="38" t="s">
        <v>46</v>
      </c>
      <c r="I258" s="19" t="s">
        <v>24</v>
      </c>
      <c r="J258" s="14" t="s">
        <v>25</v>
      </c>
      <c r="K258" s="65">
        <v>328874</v>
      </c>
      <c r="L258" s="34">
        <v>43284</v>
      </c>
      <c r="M258" s="21">
        <v>43346</v>
      </c>
      <c r="N258" s="14" t="s">
        <v>303</v>
      </c>
      <c r="O258" s="14" t="s">
        <v>304</v>
      </c>
    </row>
    <row r="259" spans="1:15" ht="63.75" x14ac:dyDescent="0.25">
      <c r="A259" s="54">
        <v>318</v>
      </c>
      <c r="B259" s="19" t="s">
        <v>112</v>
      </c>
      <c r="C259" s="55" t="s">
        <v>976</v>
      </c>
      <c r="D259" s="87" t="s">
        <v>113</v>
      </c>
      <c r="E259" s="87" t="s">
        <v>597</v>
      </c>
      <c r="F259" s="20">
        <v>876</v>
      </c>
      <c r="G259" s="14" t="s">
        <v>45</v>
      </c>
      <c r="H259" s="38" t="s">
        <v>46</v>
      </c>
      <c r="I259" s="19" t="s">
        <v>24</v>
      </c>
      <c r="J259" s="14" t="s">
        <v>25</v>
      </c>
      <c r="K259" s="65">
        <v>414824.28</v>
      </c>
      <c r="L259" s="34">
        <v>43285</v>
      </c>
      <c r="M259" s="21">
        <v>43347</v>
      </c>
      <c r="N259" s="14" t="s">
        <v>303</v>
      </c>
      <c r="O259" s="14" t="s">
        <v>304</v>
      </c>
    </row>
    <row r="260" spans="1:15" ht="120.75" customHeight="1" x14ac:dyDescent="0.25">
      <c r="A260" s="54">
        <v>319</v>
      </c>
      <c r="B260" s="32" t="s">
        <v>598</v>
      </c>
      <c r="C260" s="32" t="s">
        <v>973</v>
      </c>
      <c r="D260" s="107" t="s">
        <v>599</v>
      </c>
      <c r="E260" s="109" t="s">
        <v>48</v>
      </c>
      <c r="F260" s="73">
        <v>876</v>
      </c>
      <c r="G260" s="32" t="s">
        <v>45</v>
      </c>
      <c r="H260" s="32" t="s">
        <v>46</v>
      </c>
      <c r="I260" s="19" t="s">
        <v>24</v>
      </c>
      <c r="J260" s="32" t="s">
        <v>25</v>
      </c>
      <c r="K260" s="65">
        <v>521164.79999999999</v>
      </c>
      <c r="L260" s="34">
        <v>43282</v>
      </c>
      <c r="M260" s="71">
        <v>43374</v>
      </c>
      <c r="N260" s="36" t="s">
        <v>29</v>
      </c>
      <c r="O260" s="14" t="s">
        <v>31</v>
      </c>
    </row>
    <row r="261" spans="1:15" ht="66" customHeight="1" x14ac:dyDescent="0.25">
      <c r="A261" s="54">
        <v>320</v>
      </c>
      <c r="B261" s="19" t="s">
        <v>49</v>
      </c>
      <c r="C261" s="55" t="s">
        <v>50</v>
      </c>
      <c r="D261" s="107" t="s">
        <v>600</v>
      </c>
      <c r="E261" s="109" t="s">
        <v>51</v>
      </c>
      <c r="F261" s="73">
        <v>876</v>
      </c>
      <c r="G261" s="32" t="s">
        <v>45</v>
      </c>
      <c r="H261" s="32" t="s">
        <v>46</v>
      </c>
      <c r="I261" s="19" t="s">
        <v>24</v>
      </c>
      <c r="J261" s="32" t="s">
        <v>25</v>
      </c>
      <c r="K261" s="65">
        <v>149344</v>
      </c>
      <c r="L261" s="34">
        <v>43282</v>
      </c>
      <c r="M261" s="71">
        <v>43347</v>
      </c>
      <c r="N261" s="14" t="s">
        <v>303</v>
      </c>
      <c r="O261" s="14" t="s">
        <v>304</v>
      </c>
    </row>
    <row r="262" spans="1:15" ht="409.5" x14ac:dyDescent="0.25">
      <c r="A262" s="54">
        <v>321</v>
      </c>
      <c r="B262" s="14" t="s">
        <v>71</v>
      </c>
      <c r="C262" s="14" t="s">
        <v>1029</v>
      </c>
      <c r="D262" s="107" t="s">
        <v>601</v>
      </c>
      <c r="E262" s="79" t="s">
        <v>602</v>
      </c>
      <c r="F262" s="20">
        <v>876</v>
      </c>
      <c r="G262" s="14" t="s">
        <v>45</v>
      </c>
      <c r="H262" s="32" t="s">
        <v>46</v>
      </c>
      <c r="I262" s="19" t="s">
        <v>24</v>
      </c>
      <c r="J262" s="14" t="s">
        <v>25</v>
      </c>
      <c r="K262" s="65">
        <v>152060</v>
      </c>
      <c r="L262" s="34">
        <v>43311</v>
      </c>
      <c r="M262" s="21">
        <v>43404</v>
      </c>
      <c r="N262" s="35" t="s">
        <v>47</v>
      </c>
      <c r="O262" s="14" t="s">
        <v>31</v>
      </c>
    </row>
    <row r="263" spans="1:15" ht="409.5" x14ac:dyDescent="0.25">
      <c r="A263" s="54">
        <v>322</v>
      </c>
      <c r="B263" s="14" t="s">
        <v>61</v>
      </c>
      <c r="C263" s="54" t="s">
        <v>62</v>
      </c>
      <c r="D263" s="115" t="s">
        <v>603</v>
      </c>
      <c r="E263" s="109" t="s">
        <v>604</v>
      </c>
      <c r="F263" s="20">
        <v>876</v>
      </c>
      <c r="G263" s="14" t="s">
        <v>45</v>
      </c>
      <c r="H263" s="38" t="s">
        <v>46</v>
      </c>
      <c r="I263" s="19" t="s">
        <v>24</v>
      </c>
      <c r="J263" s="14" t="s">
        <v>25</v>
      </c>
      <c r="K263" s="65">
        <v>2733602</v>
      </c>
      <c r="L263" s="34">
        <v>43282</v>
      </c>
      <c r="M263" s="21">
        <v>43374</v>
      </c>
      <c r="N263" s="14" t="s">
        <v>36</v>
      </c>
      <c r="O263" s="14" t="s">
        <v>31</v>
      </c>
    </row>
    <row r="264" spans="1:15" ht="409.5" x14ac:dyDescent="0.25">
      <c r="A264" s="54">
        <v>323</v>
      </c>
      <c r="B264" s="14" t="s">
        <v>90</v>
      </c>
      <c r="C264" s="54" t="s">
        <v>91</v>
      </c>
      <c r="D264" s="116" t="s">
        <v>605</v>
      </c>
      <c r="E264" s="109" t="s">
        <v>606</v>
      </c>
      <c r="F264" s="20">
        <v>876</v>
      </c>
      <c r="G264" s="14" t="s">
        <v>45</v>
      </c>
      <c r="H264" s="38" t="s">
        <v>46</v>
      </c>
      <c r="I264" s="19" t="s">
        <v>24</v>
      </c>
      <c r="J264" s="14" t="s">
        <v>25</v>
      </c>
      <c r="K264" s="65">
        <v>1691452</v>
      </c>
      <c r="L264" s="34">
        <v>43282</v>
      </c>
      <c r="M264" s="21">
        <v>43374</v>
      </c>
      <c r="N264" s="14" t="s">
        <v>36</v>
      </c>
      <c r="O264" s="14" t="s">
        <v>31</v>
      </c>
    </row>
    <row r="265" spans="1:15" ht="65.25" customHeight="1" x14ac:dyDescent="0.25">
      <c r="A265" s="54">
        <v>324</v>
      </c>
      <c r="B265" s="9" t="s">
        <v>92</v>
      </c>
      <c r="C265" s="9" t="s">
        <v>219</v>
      </c>
      <c r="D265" s="113" t="s">
        <v>607</v>
      </c>
      <c r="E265" s="79" t="s">
        <v>608</v>
      </c>
      <c r="F265" s="20">
        <v>876</v>
      </c>
      <c r="G265" s="14" t="s">
        <v>45</v>
      </c>
      <c r="H265" s="32" t="s">
        <v>46</v>
      </c>
      <c r="I265" s="19" t="s">
        <v>24</v>
      </c>
      <c r="J265" s="14" t="s">
        <v>25</v>
      </c>
      <c r="K265" s="65">
        <v>821600</v>
      </c>
      <c r="L265" s="34">
        <v>43282</v>
      </c>
      <c r="M265" s="34">
        <v>43374</v>
      </c>
      <c r="N265" s="14" t="s">
        <v>36</v>
      </c>
      <c r="O265" s="14" t="s">
        <v>31</v>
      </c>
    </row>
    <row r="266" spans="1:15" ht="51" x14ac:dyDescent="0.25">
      <c r="A266" s="54">
        <v>325</v>
      </c>
      <c r="B266" s="32" t="s">
        <v>204</v>
      </c>
      <c r="C266" s="32" t="s">
        <v>205</v>
      </c>
      <c r="D266" s="40" t="s">
        <v>530</v>
      </c>
      <c r="E266" s="47" t="s">
        <v>206</v>
      </c>
      <c r="F266" s="32">
        <v>539</v>
      </c>
      <c r="G266" s="32" t="s">
        <v>207</v>
      </c>
      <c r="H266" s="9">
        <v>113880</v>
      </c>
      <c r="I266" s="44" t="s">
        <v>24</v>
      </c>
      <c r="J266" s="9" t="s">
        <v>25</v>
      </c>
      <c r="K266" s="65">
        <v>15943200</v>
      </c>
      <c r="L266" s="34">
        <v>43282</v>
      </c>
      <c r="M266" s="19" t="s">
        <v>1030</v>
      </c>
      <c r="N266" s="32" t="s">
        <v>47</v>
      </c>
      <c r="O266" s="32" t="s">
        <v>31</v>
      </c>
    </row>
    <row r="267" spans="1:15" ht="46.5" customHeight="1" x14ac:dyDescent="0.25">
      <c r="A267" s="54">
        <v>326</v>
      </c>
      <c r="B267" s="14" t="s">
        <v>176</v>
      </c>
      <c r="C267" s="54" t="s">
        <v>474</v>
      </c>
      <c r="D267" s="77" t="s">
        <v>190</v>
      </c>
      <c r="E267" s="30" t="s">
        <v>476</v>
      </c>
      <c r="F267" s="20">
        <v>796</v>
      </c>
      <c r="G267" s="14" t="s">
        <v>41</v>
      </c>
      <c r="H267" s="14">
        <v>85</v>
      </c>
      <c r="I267" s="19" t="s">
        <v>24</v>
      </c>
      <c r="J267" s="14" t="s">
        <v>25</v>
      </c>
      <c r="K267" s="68">
        <v>1065276.1599999999</v>
      </c>
      <c r="L267" s="71">
        <v>43283</v>
      </c>
      <c r="M267" s="71">
        <v>43435</v>
      </c>
      <c r="N267" s="14" t="s">
        <v>36</v>
      </c>
      <c r="O267" s="92" t="s">
        <v>31</v>
      </c>
    </row>
    <row r="268" spans="1:15" ht="48.75" customHeight="1" x14ac:dyDescent="0.25">
      <c r="A268" s="54">
        <v>327</v>
      </c>
      <c r="B268" s="14" t="s">
        <v>449</v>
      </c>
      <c r="C268" s="54" t="s">
        <v>230</v>
      </c>
      <c r="D268" s="30" t="s">
        <v>191</v>
      </c>
      <c r="E268" s="30" t="s">
        <v>477</v>
      </c>
      <c r="F268" s="20">
        <v>796</v>
      </c>
      <c r="G268" s="14" t="s">
        <v>41</v>
      </c>
      <c r="H268" s="14">
        <v>1800</v>
      </c>
      <c r="I268" s="19" t="s">
        <v>24</v>
      </c>
      <c r="J268" s="14" t="s">
        <v>25</v>
      </c>
      <c r="K268" s="68">
        <v>3350272.5</v>
      </c>
      <c r="L268" s="71">
        <v>43283</v>
      </c>
      <c r="M268" s="71">
        <v>43435</v>
      </c>
      <c r="N268" s="14" t="s">
        <v>36</v>
      </c>
      <c r="O268" s="92" t="s">
        <v>31</v>
      </c>
    </row>
    <row r="269" spans="1:15" ht="38.25" x14ac:dyDescent="0.25">
      <c r="A269" s="54">
        <v>328</v>
      </c>
      <c r="B269" s="14" t="s">
        <v>449</v>
      </c>
      <c r="C269" s="54" t="s">
        <v>230</v>
      </c>
      <c r="D269" s="30" t="s">
        <v>478</v>
      </c>
      <c r="E269" s="30" t="s">
        <v>479</v>
      </c>
      <c r="F269" s="20" t="s">
        <v>155</v>
      </c>
      <c r="G269" s="14" t="s">
        <v>154</v>
      </c>
      <c r="H269" s="14" t="s">
        <v>480</v>
      </c>
      <c r="I269" s="19" t="s">
        <v>24</v>
      </c>
      <c r="J269" s="14" t="s">
        <v>25</v>
      </c>
      <c r="K269" s="68">
        <v>2291872</v>
      </c>
      <c r="L269" s="71">
        <v>43283</v>
      </c>
      <c r="M269" s="71">
        <v>43435</v>
      </c>
      <c r="N269" s="14" t="s">
        <v>36</v>
      </c>
      <c r="O269" s="92" t="s">
        <v>31</v>
      </c>
    </row>
    <row r="270" spans="1:15" ht="132" customHeight="1" x14ac:dyDescent="0.25">
      <c r="A270" s="54">
        <v>329</v>
      </c>
      <c r="B270" s="70" t="s">
        <v>481</v>
      </c>
      <c r="C270" s="59" t="s">
        <v>482</v>
      </c>
      <c r="D270" s="97" t="s">
        <v>483</v>
      </c>
      <c r="E270" s="97" t="s">
        <v>129</v>
      </c>
      <c r="F270" s="98">
        <v>796</v>
      </c>
      <c r="G270" s="99" t="s">
        <v>34</v>
      </c>
      <c r="H270" s="99">
        <v>1700</v>
      </c>
      <c r="I270" s="100" t="s">
        <v>24</v>
      </c>
      <c r="J270" s="70" t="s">
        <v>25</v>
      </c>
      <c r="K270" s="124">
        <v>2292000</v>
      </c>
      <c r="L270" s="101">
        <v>43282</v>
      </c>
      <c r="M270" s="101">
        <v>43647</v>
      </c>
      <c r="N270" s="14" t="s">
        <v>36</v>
      </c>
      <c r="O270" s="92" t="s">
        <v>31</v>
      </c>
    </row>
    <row r="271" spans="1:15" ht="329.25" customHeight="1" x14ac:dyDescent="0.25">
      <c r="A271" s="130">
        <v>330</v>
      </c>
      <c r="B271" s="14" t="s">
        <v>434</v>
      </c>
      <c r="C271" s="54" t="s">
        <v>1911</v>
      </c>
      <c r="D271" s="95" t="s">
        <v>280</v>
      </c>
      <c r="E271" s="13" t="s">
        <v>281</v>
      </c>
      <c r="F271" s="20" t="s">
        <v>1913</v>
      </c>
      <c r="G271" s="14" t="s">
        <v>1912</v>
      </c>
      <c r="H271" s="14" t="s">
        <v>1910</v>
      </c>
      <c r="I271" s="44" t="s">
        <v>24</v>
      </c>
      <c r="J271" s="14" t="s">
        <v>25</v>
      </c>
      <c r="K271" s="222">
        <v>1735076.79</v>
      </c>
      <c r="L271" s="71">
        <v>43344</v>
      </c>
      <c r="M271" s="71">
        <v>43419</v>
      </c>
      <c r="N271" s="14" t="s">
        <v>37</v>
      </c>
      <c r="O271" s="14" t="s">
        <v>304</v>
      </c>
    </row>
    <row r="272" spans="1:15" ht="68.25" customHeight="1" x14ac:dyDescent="0.25">
      <c r="A272" s="54">
        <v>331</v>
      </c>
      <c r="B272" s="14" t="s">
        <v>484</v>
      </c>
      <c r="C272" s="54" t="s">
        <v>485</v>
      </c>
      <c r="D272" s="95" t="s">
        <v>2013</v>
      </c>
      <c r="E272" s="30" t="s">
        <v>486</v>
      </c>
      <c r="F272" s="20">
        <v>796</v>
      </c>
      <c r="G272" s="14" t="s">
        <v>41</v>
      </c>
      <c r="H272" s="14">
        <v>2</v>
      </c>
      <c r="I272" s="44" t="s">
        <v>24</v>
      </c>
      <c r="J272" s="14" t="s">
        <v>25</v>
      </c>
      <c r="K272" s="222">
        <v>772864.72</v>
      </c>
      <c r="L272" s="71">
        <v>43405</v>
      </c>
      <c r="M272" s="71">
        <v>43449</v>
      </c>
      <c r="N272" s="14" t="s">
        <v>1821</v>
      </c>
      <c r="O272" s="14" t="s">
        <v>304</v>
      </c>
    </row>
    <row r="273" spans="1:15" ht="83.25" customHeight="1" x14ac:dyDescent="0.25">
      <c r="A273" s="54">
        <v>333</v>
      </c>
      <c r="B273" s="14" t="s">
        <v>157</v>
      </c>
      <c r="C273" s="54" t="s">
        <v>285</v>
      </c>
      <c r="D273" s="30" t="s">
        <v>487</v>
      </c>
      <c r="E273" s="30" t="s">
        <v>488</v>
      </c>
      <c r="F273" s="44">
        <v>796</v>
      </c>
      <c r="G273" s="14" t="s">
        <v>34</v>
      </c>
      <c r="H273" s="14">
        <v>296</v>
      </c>
      <c r="I273" s="19" t="s">
        <v>24</v>
      </c>
      <c r="J273" s="14" t="s">
        <v>25</v>
      </c>
      <c r="K273" s="67">
        <v>1427448.53</v>
      </c>
      <c r="L273" s="21">
        <v>43282</v>
      </c>
      <c r="M273" s="21">
        <v>43344</v>
      </c>
      <c r="N273" s="14" t="s">
        <v>36</v>
      </c>
      <c r="O273" s="92" t="s">
        <v>31</v>
      </c>
    </row>
    <row r="274" spans="1:15" ht="93.75" customHeight="1" x14ac:dyDescent="0.25">
      <c r="A274" s="54">
        <v>334</v>
      </c>
      <c r="B274" s="14" t="s">
        <v>226</v>
      </c>
      <c r="C274" s="54" t="s">
        <v>225</v>
      </c>
      <c r="D274" s="47" t="s">
        <v>284</v>
      </c>
      <c r="E274" s="30" t="s">
        <v>271</v>
      </c>
      <c r="F274" s="20">
        <v>796</v>
      </c>
      <c r="G274" s="14" t="s">
        <v>34</v>
      </c>
      <c r="H274" s="14">
        <v>493</v>
      </c>
      <c r="I274" s="19" t="s">
        <v>24</v>
      </c>
      <c r="J274" s="14" t="s">
        <v>25</v>
      </c>
      <c r="K274" s="67">
        <v>1430374.33</v>
      </c>
      <c r="L274" s="21">
        <v>43282</v>
      </c>
      <c r="M274" s="21">
        <v>43344</v>
      </c>
      <c r="N274" s="14" t="s">
        <v>36</v>
      </c>
      <c r="O274" s="92" t="s">
        <v>31</v>
      </c>
    </row>
    <row r="275" spans="1:15" ht="111.75" customHeight="1" x14ac:dyDescent="0.25">
      <c r="A275" s="54">
        <v>335</v>
      </c>
      <c r="B275" s="14" t="s">
        <v>144</v>
      </c>
      <c r="C275" s="54" t="s">
        <v>145</v>
      </c>
      <c r="D275" s="47" t="s">
        <v>287</v>
      </c>
      <c r="E275" s="30" t="s">
        <v>146</v>
      </c>
      <c r="F275" s="20">
        <v>796</v>
      </c>
      <c r="G275" s="14" t="s">
        <v>34</v>
      </c>
      <c r="H275" s="14">
        <v>493</v>
      </c>
      <c r="I275" s="19" t="s">
        <v>24</v>
      </c>
      <c r="J275" s="14" t="s">
        <v>25</v>
      </c>
      <c r="K275" s="67">
        <v>1347655.6</v>
      </c>
      <c r="L275" s="21">
        <v>43282</v>
      </c>
      <c r="M275" s="21">
        <v>43344</v>
      </c>
      <c r="N275" s="14" t="s">
        <v>36</v>
      </c>
      <c r="O275" s="92" t="s">
        <v>31</v>
      </c>
    </row>
    <row r="276" spans="1:15" ht="105" customHeight="1" x14ac:dyDescent="0.25">
      <c r="A276" s="54">
        <v>336</v>
      </c>
      <c r="B276" s="14" t="s">
        <v>157</v>
      </c>
      <c r="C276" s="54" t="s">
        <v>285</v>
      </c>
      <c r="D276" s="30" t="s">
        <v>489</v>
      </c>
      <c r="E276" s="30" t="s">
        <v>490</v>
      </c>
      <c r="F276" s="20">
        <v>796</v>
      </c>
      <c r="G276" s="14" t="s">
        <v>34</v>
      </c>
      <c r="H276" s="14">
        <v>44</v>
      </c>
      <c r="I276" s="19" t="s">
        <v>24</v>
      </c>
      <c r="J276" s="14" t="s">
        <v>25</v>
      </c>
      <c r="K276" s="67">
        <v>2909220.14</v>
      </c>
      <c r="L276" s="21">
        <v>43282</v>
      </c>
      <c r="M276" s="21">
        <v>43344</v>
      </c>
      <c r="N276" s="14" t="s">
        <v>36</v>
      </c>
      <c r="O276" s="92" t="s">
        <v>31</v>
      </c>
    </row>
    <row r="277" spans="1:15" ht="43.5" customHeight="1" x14ac:dyDescent="0.25">
      <c r="A277" s="130">
        <v>337</v>
      </c>
      <c r="B277" s="10" t="s">
        <v>152</v>
      </c>
      <c r="C277" s="54" t="s">
        <v>153</v>
      </c>
      <c r="D277" s="30" t="s">
        <v>1825</v>
      </c>
      <c r="E277" s="77" t="s">
        <v>328</v>
      </c>
      <c r="F277" s="20">
        <v>778</v>
      </c>
      <c r="G277" s="14" t="s">
        <v>1207</v>
      </c>
      <c r="H277" s="20">
        <v>699</v>
      </c>
      <c r="I277" s="19" t="s">
        <v>24</v>
      </c>
      <c r="J277" s="14" t="s">
        <v>25</v>
      </c>
      <c r="K277" s="68">
        <v>1016721.99</v>
      </c>
      <c r="L277" s="71">
        <v>43374</v>
      </c>
      <c r="M277" s="71">
        <v>43405</v>
      </c>
      <c r="N277" s="14" t="s">
        <v>37</v>
      </c>
      <c r="O277" s="92" t="s">
        <v>31</v>
      </c>
    </row>
    <row r="278" spans="1:15" ht="53.25" customHeight="1" x14ac:dyDescent="0.25">
      <c r="A278" s="54">
        <v>340</v>
      </c>
      <c r="B278" s="14" t="s">
        <v>492</v>
      </c>
      <c r="C278" s="14" t="s">
        <v>493</v>
      </c>
      <c r="D278" s="30" t="s">
        <v>494</v>
      </c>
      <c r="E278" s="30" t="s">
        <v>182</v>
      </c>
      <c r="F278" s="20" t="s">
        <v>57</v>
      </c>
      <c r="G278" s="14" t="s">
        <v>58</v>
      </c>
      <c r="H278" s="14">
        <v>15240</v>
      </c>
      <c r="I278" s="19" t="s">
        <v>24</v>
      </c>
      <c r="J278" s="14" t="s">
        <v>25</v>
      </c>
      <c r="K278" s="68">
        <v>837438</v>
      </c>
      <c r="L278" s="71">
        <v>43282</v>
      </c>
      <c r="M278" s="71">
        <v>43344</v>
      </c>
      <c r="N278" s="14" t="s">
        <v>36</v>
      </c>
      <c r="O278" s="92" t="s">
        <v>31</v>
      </c>
    </row>
    <row r="279" spans="1:15" ht="39" customHeight="1" x14ac:dyDescent="0.25">
      <c r="A279" s="54">
        <v>341</v>
      </c>
      <c r="B279" s="132" t="s">
        <v>835</v>
      </c>
      <c r="C279" s="56" t="s">
        <v>896</v>
      </c>
      <c r="D279" s="163" t="s">
        <v>897</v>
      </c>
      <c r="E279" s="106" t="s">
        <v>898</v>
      </c>
      <c r="F279" s="61" t="s">
        <v>181</v>
      </c>
      <c r="G279" s="61" t="s">
        <v>140</v>
      </c>
      <c r="H279" s="126">
        <v>3301</v>
      </c>
      <c r="I279" s="78" t="s">
        <v>24</v>
      </c>
      <c r="J279" s="78" t="s">
        <v>25</v>
      </c>
      <c r="K279" s="127">
        <v>356726</v>
      </c>
      <c r="L279" s="71">
        <v>43313</v>
      </c>
      <c r="M279" s="71">
        <v>43435</v>
      </c>
      <c r="N279" s="44" t="s">
        <v>36</v>
      </c>
      <c r="O279" s="78" t="s">
        <v>31</v>
      </c>
    </row>
    <row r="280" spans="1:15" ht="65.25" customHeight="1" x14ac:dyDescent="0.25">
      <c r="A280" s="54">
        <v>344</v>
      </c>
      <c r="B280" s="22" t="s">
        <v>850</v>
      </c>
      <c r="C280" s="151" t="s">
        <v>851</v>
      </c>
      <c r="D280" s="77" t="s">
        <v>852</v>
      </c>
      <c r="E280" s="77" t="s">
        <v>762</v>
      </c>
      <c r="F280" s="61" t="s">
        <v>147</v>
      </c>
      <c r="G280" s="125" t="s">
        <v>41</v>
      </c>
      <c r="H280" s="126">
        <v>909100</v>
      </c>
      <c r="I280" s="19" t="s">
        <v>24</v>
      </c>
      <c r="J280" s="19" t="s">
        <v>25</v>
      </c>
      <c r="K280" s="65">
        <v>700716.34</v>
      </c>
      <c r="L280" s="71">
        <v>43313</v>
      </c>
      <c r="M280" s="71">
        <v>43435</v>
      </c>
      <c r="N280" s="44" t="s">
        <v>303</v>
      </c>
      <c r="O280" s="78" t="s">
        <v>304</v>
      </c>
    </row>
    <row r="281" spans="1:15" ht="58.5" customHeight="1" x14ac:dyDescent="0.25">
      <c r="A281" s="54">
        <v>345</v>
      </c>
      <c r="B281" s="44" t="s">
        <v>1031</v>
      </c>
      <c r="C281" s="57" t="s">
        <v>962</v>
      </c>
      <c r="D281" s="77" t="s">
        <v>934</v>
      </c>
      <c r="E281" s="30" t="s">
        <v>935</v>
      </c>
      <c r="F281" s="20">
        <v>876</v>
      </c>
      <c r="G281" s="14" t="s">
        <v>180</v>
      </c>
      <c r="H281" s="126">
        <v>1</v>
      </c>
      <c r="I281" s="78" t="s">
        <v>24</v>
      </c>
      <c r="J281" s="78" t="s">
        <v>25</v>
      </c>
      <c r="K281" s="127">
        <v>1000000</v>
      </c>
      <c r="L281" s="71">
        <v>43313</v>
      </c>
      <c r="M281" s="86">
        <v>43342</v>
      </c>
      <c r="N281" s="44" t="s">
        <v>36</v>
      </c>
      <c r="O281" s="78" t="s">
        <v>31</v>
      </c>
    </row>
    <row r="282" spans="1:15" ht="56.25" customHeight="1" x14ac:dyDescent="0.25">
      <c r="A282" s="130">
        <v>346</v>
      </c>
      <c r="B282" s="123" t="s">
        <v>692</v>
      </c>
      <c r="C282" s="10" t="s">
        <v>693</v>
      </c>
      <c r="D282" s="8" t="s">
        <v>696</v>
      </c>
      <c r="E282" s="8" t="s">
        <v>694</v>
      </c>
      <c r="F282" s="10">
        <v>792</v>
      </c>
      <c r="G282" s="10" t="s">
        <v>42</v>
      </c>
      <c r="H282" s="10">
        <v>96</v>
      </c>
      <c r="I282" s="3" t="s">
        <v>24</v>
      </c>
      <c r="J282" s="10" t="s">
        <v>25</v>
      </c>
      <c r="K282" s="120">
        <v>195660</v>
      </c>
      <c r="L282" s="11" t="s">
        <v>491</v>
      </c>
      <c r="M282" s="121">
        <v>43343</v>
      </c>
      <c r="N282" s="14" t="s">
        <v>29</v>
      </c>
      <c r="O282" s="78" t="s">
        <v>31</v>
      </c>
    </row>
    <row r="283" spans="1:15" ht="63.75" x14ac:dyDescent="0.25">
      <c r="A283" s="54">
        <v>347</v>
      </c>
      <c r="B283" s="44" t="s">
        <v>674</v>
      </c>
      <c r="C283" s="44" t="s">
        <v>675</v>
      </c>
      <c r="D283" s="30" t="s">
        <v>676</v>
      </c>
      <c r="E283" s="30" t="s">
        <v>677</v>
      </c>
      <c r="F283" s="20">
        <v>642</v>
      </c>
      <c r="G283" s="14" t="s">
        <v>652</v>
      </c>
      <c r="H283" s="14">
        <v>1</v>
      </c>
      <c r="I283" s="19" t="s">
        <v>24</v>
      </c>
      <c r="J283" s="14" t="s">
        <v>25</v>
      </c>
      <c r="K283" s="68">
        <v>138579.20000000001</v>
      </c>
      <c r="L283" s="21">
        <v>43313</v>
      </c>
      <c r="M283" s="21">
        <v>43373</v>
      </c>
      <c r="N283" s="14" t="s">
        <v>303</v>
      </c>
      <c r="O283" s="14" t="s">
        <v>304</v>
      </c>
    </row>
    <row r="284" spans="1:15" ht="38.25" x14ac:dyDescent="0.25">
      <c r="A284" s="54">
        <v>348</v>
      </c>
      <c r="B284" s="32" t="s">
        <v>674</v>
      </c>
      <c r="C284" s="44" t="s">
        <v>675</v>
      </c>
      <c r="D284" s="164" t="s">
        <v>678</v>
      </c>
      <c r="E284" s="30" t="s">
        <v>679</v>
      </c>
      <c r="F284" s="20">
        <v>796</v>
      </c>
      <c r="G284" s="14" t="s">
        <v>34</v>
      </c>
      <c r="H284" s="14">
        <v>2108</v>
      </c>
      <c r="I284" s="19" t="s">
        <v>24</v>
      </c>
      <c r="J284" s="14" t="s">
        <v>25</v>
      </c>
      <c r="K284" s="68">
        <v>1958040</v>
      </c>
      <c r="L284" s="21">
        <v>43313</v>
      </c>
      <c r="M284" s="21">
        <v>43373</v>
      </c>
      <c r="N284" s="14" t="s">
        <v>29</v>
      </c>
      <c r="O284" s="14" t="s">
        <v>304</v>
      </c>
    </row>
    <row r="285" spans="1:15" ht="63.75" x14ac:dyDescent="0.25">
      <c r="A285" s="54">
        <v>349</v>
      </c>
      <c r="B285" s="14" t="s">
        <v>660</v>
      </c>
      <c r="C285" s="54" t="s">
        <v>680</v>
      </c>
      <c r="D285" s="30" t="s">
        <v>681</v>
      </c>
      <c r="E285" s="30" t="s">
        <v>653</v>
      </c>
      <c r="F285" s="20">
        <v>796</v>
      </c>
      <c r="G285" s="14" t="s">
        <v>34</v>
      </c>
      <c r="H285" s="14">
        <v>73</v>
      </c>
      <c r="I285" s="19" t="s">
        <v>24</v>
      </c>
      <c r="J285" s="14" t="s">
        <v>25</v>
      </c>
      <c r="K285" s="68">
        <v>860000</v>
      </c>
      <c r="L285" s="21">
        <v>43313</v>
      </c>
      <c r="M285" s="21">
        <v>43344</v>
      </c>
      <c r="N285" s="14" t="s">
        <v>303</v>
      </c>
      <c r="O285" s="14" t="s">
        <v>304</v>
      </c>
    </row>
    <row r="286" spans="1:15" ht="63.75" x14ac:dyDescent="0.25">
      <c r="A286" s="54">
        <v>350</v>
      </c>
      <c r="B286" s="117" t="s">
        <v>654</v>
      </c>
      <c r="C286" s="54" t="s">
        <v>655</v>
      </c>
      <c r="D286" s="30" t="s">
        <v>682</v>
      </c>
      <c r="E286" s="30" t="s">
        <v>677</v>
      </c>
      <c r="F286" s="20">
        <v>642</v>
      </c>
      <c r="G286" s="14" t="s">
        <v>34</v>
      </c>
      <c r="H286" s="14">
        <v>73</v>
      </c>
      <c r="I286" s="19" t="s">
        <v>24</v>
      </c>
      <c r="J286" s="14" t="s">
        <v>25</v>
      </c>
      <c r="K286" s="68">
        <v>509000</v>
      </c>
      <c r="L286" s="21">
        <v>43313</v>
      </c>
      <c r="M286" s="21">
        <v>43344</v>
      </c>
      <c r="N286" s="14" t="s">
        <v>303</v>
      </c>
      <c r="O286" s="14" t="s">
        <v>304</v>
      </c>
    </row>
    <row r="287" spans="1:15" ht="114.75" customHeight="1" x14ac:dyDescent="0.25">
      <c r="A287" s="54">
        <v>351</v>
      </c>
      <c r="B287" s="14" t="s">
        <v>660</v>
      </c>
      <c r="C287" s="54" t="s">
        <v>683</v>
      </c>
      <c r="D287" s="30" t="s">
        <v>684</v>
      </c>
      <c r="E287" s="30" t="s">
        <v>653</v>
      </c>
      <c r="F287" s="20">
        <v>796</v>
      </c>
      <c r="G287" s="14" t="s">
        <v>34</v>
      </c>
      <c r="H287" s="14">
        <v>73</v>
      </c>
      <c r="I287" s="19" t="s">
        <v>24</v>
      </c>
      <c r="J287" s="14" t="s">
        <v>25</v>
      </c>
      <c r="K287" s="68">
        <v>247195</v>
      </c>
      <c r="L287" s="21">
        <v>43313</v>
      </c>
      <c r="M287" s="21">
        <v>43344</v>
      </c>
      <c r="N287" s="14" t="s">
        <v>303</v>
      </c>
      <c r="O287" s="14" t="s">
        <v>304</v>
      </c>
    </row>
    <row r="288" spans="1:15" ht="89.25" x14ac:dyDescent="0.25">
      <c r="A288" s="54">
        <v>352</v>
      </c>
      <c r="B288" s="108" t="s">
        <v>54</v>
      </c>
      <c r="C288" s="108" t="s">
        <v>89</v>
      </c>
      <c r="D288" s="37" t="s">
        <v>609</v>
      </c>
      <c r="E288" s="37" t="s">
        <v>610</v>
      </c>
      <c r="F288" s="111" t="s">
        <v>184</v>
      </c>
      <c r="G288" s="14" t="s">
        <v>183</v>
      </c>
      <c r="H288" s="38" t="s">
        <v>1032</v>
      </c>
      <c r="I288" s="37" t="s">
        <v>24</v>
      </c>
      <c r="J288" s="37" t="s">
        <v>25</v>
      </c>
      <c r="K288" s="65">
        <v>1161732.56</v>
      </c>
      <c r="L288" s="34">
        <v>43314</v>
      </c>
      <c r="M288" s="21">
        <v>43375</v>
      </c>
      <c r="N288" s="36" t="s">
        <v>29</v>
      </c>
      <c r="O288" s="14" t="s">
        <v>31</v>
      </c>
    </row>
    <row r="289" spans="1:15" ht="63.75" x14ac:dyDescent="0.25">
      <c r="A289" s="54">
        <v>353</v>
      </c>
      <c r="B289" s="32" t="s">
        <v>85</v>
      </c>
      <c r="C289" s="32" t="s">
        <v>972</v>
      </c>
      <c r="D289" s="107" t="s">
        <v>86</v>
      </c>
      <c r="E289" s="37" t="s">
        <v>611</v>
      </c>
      <c r="F289" s="20">
        <v>876</v>
      </c>
      <c r="G289" s="14" t="s">
        <v>45</v>
      </c>
      <c r="H289" s="38" t="s">
        <v>46</v>
      </c>
      <c r="I289" s="19" t="s">
        <v>24</v>
      </c>
      <c r="J289" s="14" t="s">
        <v>25</v>
      </c>
      <c r="K289" s="65">
        <v>8000000</v>
      </c>
      <c r="L289" s="34">
        <v>43313</v>
      </c>
      <c r="M289" s="21">
        <v>43344</v>
      </c>
      <c r="N289" s="38" t="s">
        <v>47</v>
      </c>
      <c r="O289" s="14" t="s">
        <v>31</v>
      </c>
    </row>
    <row r="290" spans="1:15" ht="50.25" customHeight="1" x14ac:dyDescent="0.25">
      <c r="A290" s="54">
        <v>354</v>
      </c>
      <c r="B290" s="108" t="s">
        <v>49</v>
      </c>
      <c r="C290" s="56" t="s">
        <v>97</v>
      </c>
      <c r="D290" s="166" t="s">
        <v>612</v>
      </c>
      <c r="E290" s="37" t="s">
        <v>613</v>
      </c>
      <c r="F290" s="20">
        <v>796</v>
      </c>
      <c r="G290" s="14" t="s">
        <v>34</v>
      </c>
      <c r="H290" s="38">
        <v>400</v>
      </c>
      <c r="I290" s="19" t="s">
        <v>24</v>
      </c>
      <c r="J290" s="14" t="s">
        <v>25</v>
      </c>
      <c r="K290" s="65">
        <v>1169688</v>
      </c>
      <c r="L290" s="34">
        <v>43313</v>
      </c>
      <c r="M290" s="21">
        <v>43344</v>
      </c>
      <c r="N290" s="36" t="s">
        <v>29</v>
      </c>
      <c r="O290" s="14" t="s">
        <v>31</v>
      </c>
    </row>
    <row r="291" spans="1:15" ht="25.5" x14ac:dyDescent="0.25">
      <c r="A291" s="54">
        <v>355</v>
      </c>
      <c r="B291" s="10" t="s">
        <v>256</v>
      </c>
      <c r="C291" s="10" t="s">
        <v>257</v>
      </c>
      <c r="D291" s="107" t="s">
        <v>614</v>
      </c>
      <c r="E291" s="37" t="s">
        <v>615</v>
      </c>
      <c r="F291" s="20">
        <v>876</v>
      </c>
      <c r="G291" s="14" t="s">
        <v>45</v>
      </c>
      <c r="H291" s="32" t="s">
        <v>46</v>
      </c>
      <c r="I291" s="19" t="s">
        <v>24</v>
      </c>
      <c r="J291" s="14" t="s">
        <v>25</v>
      </c>
      <c r="K291" s="65">
        <v>200000</v>
      </c>
      <c r="L291" s="34">
        <v>43342</v>
      </c>
      <c r="M291" s="21">
        <v>43358</v>
      </c>
      <c r="N291" s="38" t="s">
        <v>47</v>
      </c>
      <c r="O291" s="14" t="s">
        <v>31</v>
      </c>
    </row>
    <row r="292" spans="1:15" ht="63.75" x14ac:dyDescent="0.25">
      <c r="A292" s="54">
        <v>356</v>
      </c>
      <c r="B292" s="19" t="s">
        <v>87</v>
      </c>
      <c r="C292" s="55" t="s">
        <v>616</v>
      </c>
      <c r="D292" s="166" t="s">
        <v>617</v>
      </c>
      <c r="E292" s="37" t="s">
        <v>88</v>
      </c>
      <c r="F292" s="20">
        <v>876</v>
      </c>
      <c r="G292" s="14" t="s">
        <v>45</v>
      </c>
      <c r="H292" s="38" t="s">
        <v>46</v>
      </c>
      <c r="I292" s="19" t="s">
        <v>24</v>
      </c>
      <c r="J292" s="14" t="s">
        <v>25</v>
      </c>
      <c r="K292" s="65">
        <v>1266408</v>
      </c>
      <c r="L292" s="34">
        <v>43313</v>
      </c>
      <c r="M292" s="34">
        <v>43344</v>
      </c>
      <c r="N292" s="14" t="s">
        <v>303</v>
      </c>
      <c r="O292" s="14" t="s">
        <v>304</v>
      </c>
    </row>
    <row r="293" spans="1:15" ht="76.5" customHeight="1" x14ac:dyDescent="0.25">
      <c r="A293" s="54">
        <v>357</v>
      </c>
      <c r="B293" s="140" t="s">
        <v>117</v>
      </c>
      <c r="C293" s="140" t="s">
        <v>118</v>
      </c>
      <c r="D293" s="209" t="s">
        <v>275</v>
      </c>
      <c r="E293" s="209" t="s">
        <v>618</v>
      </c>
      <c r="F293" s="194">
        <v>876</v>
      </c>
      <c r="G293" s="130" t="s">
        <v>45</v>
      </c>
      <c r="H293" s="198" t="s">
        <v>46</v>
      </c>
      <c r="I293" s="141" t="s">
        <v>24</v>
      </c>
      <c r="J293" s="130" t="s">
        <v>25</v>
      </c>
      <c r="K293" s="223">
        <v>42168442.076800004</v>
      </c>
      <c r="L293" s="202">
        <v>43322</v>
      </c>
      <c r="M293" s="200">
        <v>43398</v>
      </c>
      <c r="N293" s="210" t="s">
        <v>29</v>
      </c>
      <c r="O293" s="130" t="s">
        <v>31</v>
      </c>
    </row>
    <row r="294" spans="1:15" ht="51" x14ac:dyDescent="0.25">
      <c r="A294" s="54">
        <v>358</v>
      </c>
      <c r="B294" s="19" t="s">
        <v>69</v>
      </c>
      <c r="C294" s="19" t="s">
        <v>70</v>
      </c>
      <c r="D294" s="107" t="s">
        <v>619</v>
      </c>
      <c r="E294" s="37" t="s">
        <v>98</v>
      </c>
      <c r="F294" s="20">
        <v>876</v>
      </c>
      <c r="G294" s="14" t="s">
        <v>45</v>
      </c>
      <c r="H294" s="32" t="s">
        <v>46</v>
      </c>
      <c r="I294" s="19" t="s">
        <v>24</v>
      </c>
      <c r="J294" s="14" t="s">
        <v>25</v>
      </c>
      <c r="K294" s="65">
        <v>4625617.91</v>
      </c>
      <c r="L294" s="34">
        <v>43342</v>
      </c>
      <c r="M294" s="21">
        <v>43404</v>
      </c>
      <c r="N294" s="38" t="s">
        <v>47</v>
      </c>
      <c r="O294" s="14" t="s">
        <v>31</v>
      </c>
    </row>
    <row r="295" spans="1:15" ht="137.25" customHeight="1" x14ac:dyDescent="0.25">
      <c r="A295" s="54">
        <v>360</v>
      </c>
      <c r="B295" s="14" t="s">
        <v>69</v>
      </c>
      <c r="C295" s="14" t="s">
        <v>70</v>
      </c>
      <c r="D295" s="107" t="s">
        <v>620</v>
      </c>
      <c r="E295" s="37" t="s">
        <v>621</v>
      </c>
      <c r="F295" s="20">
        <v>876</v>
      </c>
      <c r="G295" s="14" t="s">
        <v>45</v>
      </c>
      <c r="H295" s="110" t="s">
        <v>622</v>
      </c>
      <c r="I295" s="19" t="s">
        <v>24</v>
      </c>
      <c r="J295" s="14" t="s">
        <v>25</v>
      </c>
      <c r="K295" s="65">
        <v>780000</v>
      </c>
      <c r="L295" s="34">
        <v>43342</v>
      </c>
      <c r="M295" s="21">
        <v>43404</v>
      </c>
      <c r="N295" s="14" t="s">
        <v>36</v>
      </c>
      <c r="O295" s="14" t="s">
        <v>31</v>
      </c>
    </row>
    <row r="296" spans="1:15" ht="49.5" customHeight="1" x14ac:dyDescent="0.25">
      <c r="A296" s="54">
        <v>361</v>
      </c>
      <c r="B296" s="14" t="s">
        <v>69</v>
      </c>
      <c r="C296" s="14" t="s">
        <v>70</v>
      </c>
      <c r="D296" s="107" t="s">
        <v>623</v>
      </c>
      <c r="E296" s="37" t="s">
        <v>624</v>
      </c>
      <c r="F296" s="20">
        <v>876</v>
      </c>
      <c r="G296" s="14" t="s">
        <v>45</v>
      </c>
      <c r="H296" s="110" t="s">
        <v>625</v>
      </c>
      <c r="I296" s="19" t="s">
        <v>24</v>
      </c>
      <c r="J296" s="14" t="s">
        <v>25</v>
      </c>
      <c r="K296" s="65">
        <v>280800</v>
      </c>
      <c r="L296" s="34">
        <v>43342</v>
      </c>
      <c r="M296" s="21">
        <v>43404</v>
      </c>
      <c r="N296" s="38" t="s">
        <v>47</v>
      </c>
      <c r="O296" s="14" t="s">
        <v>31</v>
      </c>
    </row>
    <row r="297" spans="1:15" ht="42" customHeight="1" x14ac:dyDescent="0.25">
      <c r="A297" s="54">
        <v>362</v>
      </c>
      <c r="B297" s="108" t="s">
        <v>102</v>
      </c>
      <c r="C297" s="108" t="s">
        <v>103</v>
      </c>
      <c r="D297" s="106" t="s">
        <v>626</v>
      </c>
      <c r="E297" s="37" t="s">
        <v>627</v>
      </c>
      <c r="F297" s="20">
        <v>796</v>
      </c>
      <c r="G297" s="14" t="s">
        <v>34</v>
      </c>
      <c r="H297" s="38">
        <v>1</v>
      </c>
      <c r="I297" s="19" t="s">
        <v>24</v>
      </c>
      <c r="J297" s="14" t="s">
        <v>25</v>
      </c>
      <c r="K297" s="65">
        <v>622180</v>
      </c>
      <c r="L297" s="34">
        <v>43342</v>
      </c>
      <c r="M297" s="21">
        <v>43404</v>
      </c>
      <c r="N297" s="38" t="s">
        <v>47</v>
      </c>
      <c r="O297" s="14" t="s">
        <v>31</v>
      </c>
    </row>
    <row r="298" spans="1:15" ht="71.25" customHeight="1" x14ac:dyDescent="0.25">
      <c r="A298" s="54">
        <v>363</v>
      </c>
      <c r="B298" s="19" t="s">
        <v>628</v>
      </c>
      <c r="C298" s="32" t="s">
        <v>629</v>
      </c>
      <c r="D298" s="87" t="s">
        <v>630</v>
      </c>
      <c r="E298" s="109" t="s">
        <v>72</v>
      </c>
      <c r="F298" s="73">
        <v>876</v>
      </c>
      <c r="G298" s="32" t="s">
        <v>45</v>
      </c>
      <c r="H298" s="112" t="s">
        <v>46</v>
      </c>
      <c r="I298" s="19" t="s">
        <v>24</v>
      </c>
      <c r="J298" s="32" t="s">
        <v>25</v>
      </c>
      <c r="K298" s="65">
        <v>35301595.867200002</v>
      </c>
      <c r="L298" s="34">
        <v>43342</v>
      </c>
      <c r="M298" s="71">
        <v>43434</v>
      </c>
      <c r="N298" s="38" t="s">
        <v>47</v>
      </c>
      <c r="O298" s="14" t="s">
        <v>31</v>
      </c>
    </row>
    <row r="299" spans="1:15" ht="51" x14ac:dyDescent="0.25">
      <c r="A299" s="54">
        <v>364</v>
      </c>
      <c r="B299" s="140" t="s">
        <v>73</v>
      </c>
      <c r="C299" s="140" t="s">
        <v>971</v>
      </c>
      <c r="D299" s="211" t="s">
        <v>631</v>
      </c>
      <c r="E299" s="212" t="s">
        <v>74</v>
      </c>
      <c r="F299" s="213">
        <v>876</v>
      </c>
      <c r="G299" s="140" t="s">
        <v>45</v>
      </c>
      <c r="H299" s="214" t="s">
        <v>46</v>
      </c>
      <c r="I299" s="141" t="s">
        <v>24</v>
      </c>
      <c r="J299" s="140" t="s">
        <v>25</v>
      </c>
      <c r="K299" s="223">
        <v>34320000</v>
      </c>
      <c r="L299" s="202">
        <v>43342</v>
      </c>
      <c r="M299" s="196">
        <v>43404</v>
      </c>
      <c r="N299" s="210" t="s">
        <v>29</v>
      </c>
      <c r="O299" s="130" t="s">
        <v>31</v>
      </c>
    </row>
    <row r="300" spans="1:15" ht="98.25" customHeight="1" x14ac:dyDescent="0.25">
      <c r="A300" s="54">
        <v>365</v>
      </c>
      <c r="B300" s="32" t="s">
        <v>222</v>
      </c>
      <c r="C300" s="32" t="s">
        <v>222</v>
      </c>
      <c r="D300" s="107" t="s">
        <v>632</v>
      </c>
      <c r="E300" s="109" t="s">
        <v>76</v>
      </c>
      <c r="F300" s="19" t="s">
        <v>148</v>
      </c>
      <c r="G300" s="32" t="s">
        <v>633</v>
      </c>
      <c r="H300" s="32" t="s">
        <v>634</v>
      </c>
      <c r="I300" s="19" t="s">
        <v>24</v>
      </c>
      <c r="J300" s="32" t="s">
        <v>25</v>
      </c>
      <c r="K300" s="64">
        <v>104000</v>
      </c>
      <c r="L300" s="34">
        <v>43342</v>
      </c>
      <c r="M300" s="71">
        <v>43465</v>
      </c>
      <c r="N300" s="36" t="s">
        <v>29</v>
      </c>
      <c r="O300" s="14" t="s">
        <v>31</v>
      </c>
    </row>
    <row r="301" spans="1:15" ht="72" customHeight="1" x14ac:dyDescent="0.25">
      <c r="A301" s="54">
        <v>366</v>
      </c>
      <c r="B301" s="141" t="s">
        <v>67</v>
      </c>
      <c r="C301" s="141" t="s">
        <v>970</v>
      </c>
      <c r="D301" s="215" t="s">
        <v>635</v>
      </c>
      <c r="E301" s="143" t="s">
        <v>68</v>
      </c>
      <c r="F301" s="194">
        <v>876</v>
      </c>
      <c r="G301" s="130" t="s">
        <v>45</v>
      </c>
      <c r="H301" s="198" t="s">
        <v>46</v>
      </c>
      <c r="I301" s="141" t="s">
        <v>24</v>
      </c>
      <c r="J301" s="130" t="s">
        <v>25</v>
      </c>
      <c r="K301" s="223">
        <v>14402709.07</v>
      </c>
      <c r="L301" s="202">
        <v>43342</v>
      </c>
      <c r="M301" s="196">
        <v>43465</v>
      </c>
      <c r="N301" s="210" t="s">
        <v>29</v>
      </c>
      <c r="O301" s="130" t="s">
        <v>31</v>
      </c>
    </row>
    <row r="302" spans="1:15" ht="51" x14ac:dyDescent="0.25">
      <c r="A302" s="54">
        <v>367</v>
      </c>
      <c r="B302" s="10" t="s">
        <v>300</v>
      </c>
      <c r="C302" s="10" t="s">
        <v>301</v>
      </c>
      <c r="D302" s="176" t="s">
        <v>636</v>
      </c>
      <c r="E302" s="37" t="s">
        <v>74</v>
      </c>
      <c r="F302" s="20">
        <v>876</v>
      </c>
      <c r="G302" s="14" t="s">
        <v>45</v>
      </c>
      <c r="H302" s="38" t="s">
        <v>46</v>
      </c>
      <c r="I302" s="19" t="s">
        <v>24</v>
      </c>
      <c r="J302" s="14" t="s">
        <v>25</v>
      </c>
      <c r="K302" s="65">
        <v>982800</v>
      </c>
      <c r="L302" s="34">
        <v>43342</v>
      </c>
      <c r="M302" s="71">
        <v>43465</v>
      </c>
      <c r="N302" s="36" t="s">
        <v>29</v>
      </c>
      <c r="O302" s="14" t="s">
        <v>31</v>
      </c>
    </row>
    <row r="303" spans="1:15" ht="69" customHeight="1" x14ac:dyDescent="0.25">
      <c r="A303" s="54">
        <v>368</v>
      </c>
      <c r="B303" s="55" t="s">
        <v>128</v>
      </c>
      <c r="C303" s="55" t="s">
        <v>637</v>
      </c>
      <c r="D303" s="186" t="s">
        <v>638</v>
      </c>
      <c r="E303" s="188" t="s">
        <v>72</v>
      </c>
      <c r="F303" s="189">
        <v>877</v>
      </c>
      <c r="G303" s="58" t="s">
        <v>45</v>
      </c>
      <c r="H303" s="190" t="s">
        <v>46</v>
      </c>
      <c r="I303" s="55" t="s">
        <v>24</v>
      </c>
      <c r="J303" s="58" t="s">
        <v>25</v>
      </c>
      <c r="K303" s="103">
        <v>67213.16</v>
      </c>
      <c r="L303" s="183">
        <v>43342</v>
      </c>
      <c r="M303" s="191">
        <v>43373</v>
      </c>
      <c r="N303" s="184" t="s">
        <v>29</v>
      </c>
      <c r="O303" s="54" t="s">
        <v>31</v>
      </c>
    </row>
    <row r="304" spans="1:15" ht="51" x14ac:dyDescent="0.25">
      <c r="A304" s="54">
        <v>369</v>
      </c>
      <c r="B304" s="140" t="s">
        <v>1008</v>
      </c>
      <c r="C304" s="140" t="s">
        <v>1009</v>
      </c>
      <c r="D304" s="209" t="s">
        <v>99</v>
      </c>
      <c r="E304" s="212" t="s">
        <v>72</v>
      </c>
      <c r="F304" s="213">
        <v>876</v>
      </c>
      <c r="G304" s="140" t="s">
        <v>45</v>
      </c>
      <c r="H304" s="214" t="s">
        <v>46</v>
      </c>
      <c r="I304" s="141" t="s">
        <v>24</v>
      </c>
      <c r="J304" s="140" t="s">
        <v>25</v>
      </c>
      <c r="K304" s="223">
        <v>47726770.124799997</v>
      </c>
      <c r="L304" s="202">
        <v>43342</v>
      </c>
      <c r="M304" s="196">
        <v>43434</v>
      </c>
      <c r="N304" s="210" t="s">
        <v>29</v>
      </c>
      <c r="O304" s="130" t="s">
        <v>31</v>
      </c>
    </row>
    <row r="305" spans="1:15" ht="53.25" customHeight="1" x14ac:dyDescent="0.25">
      <c r="A305" s="54">
        <v>370</v>
      </c>
      <c r="B305" s="19" t="s">
        <v>49</v>
      </c>
      <c r="C305" s="55" t="s">
        <v>50</v>
      </c>
      <c r="D305" s="107" t="s">
        <v>639</v>
      </c>
      <c r="E305" s="109" t="s">
        <v>52</v>
      </c>
      <c r="F305" s="73">
        <v>796</v>
      </c>
      <c r="G305" s="32" t="s">
        <v>53</v>
      </c>
      <c r="H305" s="112">
        <v>30000</v>
      </c>
      <c r="I305" s="19" t="s">
        <v>24</v>
      </c>
      <c r="J305" s="32" t="s">
        <v>25</v>
      </c>
      <c r="K305" s="65">
        <v>911040</v>
      </c>
      <c r="L305" s="34">
        <v>43313</v>
      </c>
      <c r="M305" s="71">
        <v>43347</v>
      </c>
      <c r="N305" s="14" t="s">
        <v>303</v>
      </c>
      <c r="O305" s="14" t="s">
        <v>304</v>
      </c>
    </row>
    <row r="306" spans="1:15" ht="38.25" x14ac:dyDescent="0.25">
      <c r="A306" s="54">
        <v>371</v>
      </c>
      <c r="B306" s="140" t="s">
        <v>640</v>
      </c>
      <c r="C306" s="140" t="s">
        <v>641</v>
      </c>
      <c r="D306" s="211" t="s">
        <v>55</v>
      </c>
      <c r="E306" s="212" t="s">
        <v>56</v>
      </c>
      <c r="F306" s="213">
        <v>876</v>
      </c>
      <c r="G306" s="140" t="s">
        <v>45</v>
      </c>
      <c r="H306" s="140" t="s">
        <v>46</v>
      </c>
      <c r="I306" s="141" t="s">
        <v>24</v>
      </c>
      <c r="J306" s="140" t="s">
        <v>25</v>
      </c>
      <c r="K306" s="223">
        <v>364000</v>
      </c>
      <c r="L306" s="202">
        <v>43313</v>
      </c>
      <c r="M306" s="196">
        <v>43404</v>
      </c>
      <c r="N306" s="210" t="s">
        <v>29</v>
      </c>
      <c r="O306" s="130" t="s">
        <v>31</v>
      </c>
    </row>
    <row r="307" spans="1:15" ht="123" customHeight="1" x14ac:dyDescent="0.25">
      <c r="A307" s="54">
        <v>372</v>
      </c>
      <c r="B307" s="10" t="s">
        <v>276</v>
      </c>
      <c r="C307" s="10" t="s">
        <v>295</v>
      </c>
      <c r="D307" s="107" t="s">
        <v>642</v>
      </c>
      <c r="E307" s="79" t="s">
        <v>643</v>
      </c>
      <c r="F307" s="20">
        <v>876</v>
      </c>
      <c r="G307" s="14" t="s">
        <v>45</v>
      </c>
      <c r="H307" s="32" t="s">
        <v>46</v>
      </c>
      <c r="I307" s="19" t="s">
        <v>24</v>
      </c>
      <c r="J307" s="14" t="s">
        <v>25</v>
      </c>
      <c r="K307" s="65">
        <v>4014963</v>
      </c>
      <c r="L307" s="34">
        <v>43342</v>
      </c>
      <c r="M307" s="21">
        <v>43404</v>
      </c>
      <c r="N307" s="35" t="s">
        <v>47</v>
      </c>
      <c r="O307" s="14" t="s">
        <v>31</v>
      </c>
    </row>
    <row r="308" spans="1:15" ht="102" x14ac:dyDescent="0.25">
      <c r="A308" s="54">
        <v>373</v>
      </c>
      <c r="B308" s="14" t="s">
        <v>64</v>
      </c>
      <c r="C308" s="14" t="s">
        <v>65</v>
      </c>
      <c r="D308" s="113" t="s">
        <v>644</v>
      </c>
      <c r="E308" s="79" t="s">
        <v>645</v>
      </c>
      <c r="F308" s="20">
        <v>876</v>
      </c>
      <c r="G308" s="14" t="s">
        <v>45</v>
      </c>
      <c r="H308" s="32" t="s">
        <v>46</v>
      </c>
      <c r="I308" s="19" t="s">
        <v>24</v>
      </c>
      <c r="J308" s="14" t="s">
        <v>25</v>
      </c>
      <c r="K308" s="65">
        <v>3009604</v>
      </c>
      <c r="L308" s="34">
        <v>43313</v>
      </c>
      <c r="M308" s="34">
        <v>43374</v>
      </c>
      <c r="N308" s="14" t="s">
        <v>36</v>
      </c>
      <c r="O308" s="14" t="s">
        <v>31</v>
      </c>
    </row>
    <row r="309" spans="1:15" ht="63.75" x14ac:dyDescent="0.25">
      <c r="A309" s="54">
        <v>374</v>
      </c>
      <c r="B309" s="44" t="s">
        <v>273</v>
      </c>
      <c r="C309" s="44" t="s">
        <v>274</v>
      </c>
      <c r="D309" s="33" t="s">
        <v>646</v>
      </c>
      <c r="E309" s="79" t="s">
        <v>647</v>
      </c>
      <c r="F309" s="20">
        <v>876</v>
      </c>
      <c r="G309" s="14" t="s">
        <v>45</v>
      </c>
      <c r="H309" s="32" t="s">
        <v>46</v>
      </c>
      <c r="I309" s="19" t="s">
        <v>24</v>
      </c>
      <c r="J309" s="14" t="s">
        <v>25</v>
      </c>
      <c r="K309" s="65">
        <v>17336501.52</v>
      </c>
      <c r="L309" s="34">
        <v>43313</v>
      </c>
      <c r="M309" s="34">
        <v>43374</v>
      </c>
      <c r="N309" s="36" t="s">
        <v>29</v>
      </c>
      <c r="O309" s="14" t="s">
        <v>31</v>
      </c>
    </row>
    <row r="310" spans="1:15" ht="129.75" customHeight="1" x14ac:dyDescent="0.25">
      <c r="A310" s="54">
        <v>375</v>
      </c>
      <c r="B310" s="10" t="s">
        <v>152</v>
      </c>
      <c r="C310" s="54" t="s">
        <v>153</v>
      </c>
      <c r="D310" s="30" t="s">
        <v>138</v>
      </c>
      <c r="E310" s="30" t="s">
        <v>330</v>
      </c>
      <c r="F310" s="20" t="s">
        <v>155</v>
      </c>
      <c r="G310" s="14" t="s">
        <v>154</v>
      </c>
      <c r="H310" s="14" t="s">
        <v>1033</v>
      </c>
      <c r="I310" s="19" t="s">
        <v>24</v>
      </c>
      <c r="J310" s="14" t="s">
        <v>25</v>
      </c>
      <c r="K310" s="68">
        <v>268139</v>
      </c>
      <c r="L310" s="71">
        <v>43313</v>
      </c>
      <c r="M310" s="71">
        <v>43344</v>
      </c>
      <c r="N310" s="14" t="s">
        <v>36</v>
      </c>
      <c r="O310" s="92" t="s">
        <v>31</v>
      </c>
    </row>
    <row r="311" spans="1:15" ht="409.5" x14ac:dyDescent="0.25">
      <c r="A311" s="54">
        <v>381</v>
      </c>
      <c r="B311" s="146" t="s">
        <v>523</v>
      </c>
      <c r="C311" s="146" t="s">
        <v>524</v>
      </c>
      <c r="D311" s="203" t="s">
        <v>525</v>
      </c>
      <c r="E311" s="204" t="s">
        <v>526</v>
      </c>
      <c r="F311" s="146">
        <v>876</v>
      </c>
      <c r="G311" s="146" t="s">
        <v>142</v>
      </c>
      <c r="H311" s="146">
        <v>1</v>
      </c>
      <c r="I311" s="205" t="s">
        <v>24</v>
      </c>
      <c r="J311" s="146" t="s">
        <v>25</v>
      </c>
      <c r="K311" s="206">
        <v>250000</v>
      </c>
      <c r="L311" s="207">
        <v>43313</v>
      </c>
      <c r="M311" s="207">
        <v>43678</v>
      </c>
      <c r="N311" s="146" t="s">
        <v>513</v>
      </c>
      <c r="O311" s="146"/>
    </row>
    <row r="312" spans="1:15" ht="63.75" x14ac:dyDescent="0.25">
      <c r="A312" s="54">
        <v>382</v>
      </c>
      <c r="B312" s="14" t="s">
        <v>134</v>
      </c>
      <c r="C312" s="54" t="s">
        <v>135</v>
      </c>
      <c r="D312" s="30" t="s">
        <v>136</v>
      </c>
      <c r="E312" s="77" t="s">
        <v>137</v>
      </c>
      <c r="F312" s="20">
        <v>796</v>
      </c>
      <c r="G312" s="14" t="s">
        <v>34</v>
      </c>
      <c r="H312" s="14">
        <v>24</v>
      </c>
      <c r="I312" s="44" t="s">
        <v>24</v>
      </c>
      <c r="J312" s="14" t="s">
        <v>25</v>
      </c>
      <c r="K312" s="68">
        <v>580308.35</v>
      </c>
      <c r="L312" s="71">
        <v>43319</v>
      </c>
      <c r="M312" s="71">
        <v>43373</v>
      </c>
      <c r="N312" s="14" t="s">
        <v>303</v>
      </c>
      <c r="O312" s="92" t="s">
        <v>304</v>
      </c>
    </row>
    <row r="313" spans="1:15" ht="57.75" customHeight="1" x14ac:dyDescent="0.25">
      <c r="A313" s="54">
        <v>383</v>
      </c>
      <c r="B313" s="3" t="s">
        <v>702</v>
      </c>
      <c r="C313" s="54" t="s">
        <v>701</v>
      </c>
      <c r="D313" s="30" t="s">
        <v>1879</v>
      </c>
      <c r="E313" s="30" t="s">
        <v>2090</v>
      </c>
      <c r="F313" s="20">
        <v>796</v>
      </c>
      <c r="G313" s="14" t="s">
        <v>41</v>
      </c>
      <c r="H313" s="14">
        <v>4858</v>
      </c>
      <c r="I313" s="19" t="s">
        <v>24</v>
      </c>
      <c r="J313" s="14" t="s">
        <v>25</v>
      </c>
      <c r="K313" s="68">
        <v>97969.67</v>
      </c>
      <c r="L313" s="21">
        <v>43435</v>
      </c>
      <c r="M313" s="21">
        <v>43435</v>
      </c>
      <c r="N313" s="14" t="s">
        <v>29</v>
      </c>
      <c r="O313" s="14" t="s">
        <v>31</v>
      </c>
    </row>
    <row r="314" spans="1:15" ht="76.5" customHeight="1" x14ac:dyDescent="0.25">
      <c r="A314" s="130">
        <v>384</v>
      </c>
      <c r="B314" s="14" t="s">
        <v>899</v>
      </c>
      <c r="C314" s="54" t="s">
        <v>1971</v>
      </c>
      <c r="D314" s="174" t="s">
        <v>1972</v>
      </c>
      <c r="E314" s="30" t="s">
        <v>901</v>
      </c>
      <c r="F314" s="61" t="s">
        <v>1437</v>
      </c>
      <c r="G314" s="61" t="s">
        <v>1438</v>
      </c>
      <c r="H314" s="126" t="s">
        <v>1973</v>
      </c>
      <c r="I314" s="78" t="s">
        <v>24</v>
      </c>
      <c r="J314" s="78" t="s">
        <v>25</v>
      </c>
      <c r="K314" s="127">
        <v>1303823.1000000001</v>
      </c>
      <c r="L314" s="86">
        <v>43374</v>
      </c>
      <c r="M314" s="86">
        <v>43555</v>
      </c>
      <c r="N314" s="44" t="s">
        <v>37</v>
      </c>
      <c r="O314" s="78" t="s">
        <v>31</v>
      </c>
    </row>
    <row r="315" spans="1:15" ht="120.75" customHeight="1" x14ac:dyDescent="0.25">
      <c r="A315" s="54">
        <v>385</v>
      </c>
      <c r="B315" s="19" t="s">
        <v>873</v>
      </c>
      <c r="C315" s="55" t="s">
        <v>963</v>
      </c>
      <c r="D315" s="170" t="s">
        <v>874</v>
      </c>
      <c r="E315" s="138" t="s">
        <v>875</v>
      </c>
      <c r="F315" s="44" t="s">
        <v>846</v>
      </c>
      <c r="G315" s="129" t="s">
        <v>140</v>
      </c>
      <c r="H315" s="133">
        <v>7576</v>
      </c>
      <c r="I315" s="78" t="s">
        <v>24</v>
      </c>
      <c r="J315" s="78" t="s">
        <v>25</v>
      </c>
      <c r="K315" s="127">
        <v>1359082</v>
      </c>
      <c r="L315" s="86">
        <v>43348</v>
      </c>
      <c r="M315" s="86">
        <v>43465</v>
      </c>
      <c r="N315" s="44" t="s">
        <v>36</v>
      </c>
      <c r="O315" s="78" t="s">
        <v>31</v>
      </c>
    </row>
    <row r="316" spans="1:15" ht="187.5" customHeight="1" x14ac:dyDescent="0.25">
      <c r="A316" s="54">
        <v>387</v>
      </c>
      <c r="B316" s="132" t="s">
        <v>856</v>
      </c>
      <c r="C316" s="56" t="s">
        <v>2139</v>
      </c>
      <c r="D316" s="163" t="s">
        <v>928</v>
      </c>
      <c r="E316" s="106" t="s">
        <v>929</v>
      </c>
      <c r="F316" s="61" t="s">
        <v>846</v>
      </c>
      <c r="G316" s="125" t="s">
        <v>140</v>
      </c>
      <c r="H316" s="126" t="s">
        <v>2140</v>
      </c>
      <c r="I316" s="78" t="s">
        <v>24</v>
      </c>
      <c r="J316" s="78" t="s">
        <v>25</v>
      </c>
      <c r="K316" s="127">
        <v>1321516</v>
      </c>
      <c r="L316" s="86">
        <v>43465</v>
      </c>
      <c r="M316" s="86">
        <v>43617</v>
      </c>
      <c r="N316" s="44" t="s">
        <v>37</v>
      </c>
      <c r="O316" s="78" t="s">
        <v>304</v>
      </c>
    </row>
    <row r="317" spans="1:15" ht="409.5" x14ac:dyDescent="0.25">
      <c r="A317" s="130">
        <v>388</v>
      </c>
      <c r="B317" s="44" t="s">
        <v>1881</v>
      </c>
      <c r="C317" s="57" t="s">
        <v>1882</v>
      </c>
      <c r="D317" s="163" t="s">
        <v>910</v>
      </c>
      <c r="E317" s="149" t="s">
        <v>1880</v>
      </c>
      <c r="F317" s="61" t="s">
        <v>846</v>
      </c>
      <c r="G317" s="125" t="s">
        <v>140</v>
      </c>
      <c r="H317" s="126" t="s">
        <v>1883</v>
      </c>
      <c r="I317" s="78" t="s">
        <v>24</v>
      </c>
      <c r="J317" s="78" t="s">
        <v>25</v>
      </c>
      <c r="K317" s="127">
        <v>2717867.85</v>
      </c>
      <c r="L317" s="86">
        <v>43313</v>
      </c>
      <c r="M317" s="86">
        <v>43465</v>
      </c>
      <c r="N317" s="44" t="s">
        <v>37</v>
      </c>
      <c r="O317" s="78" t="s">
        <v>31</v>
      </c>
    </row>
    <row r="318" spans="1:15" ht="165.75" x14ac:dyDescent="0.25">
      <c r="A318" s="54">
        <v>389</v>
      </c>
      <c r="B318" s="44" t="s">
        <v>955</v>
      </c>
      <c r="C318" s="57" t="s">
        <v>913</v>
      </c>
      <c r="D318" s="163" t="s">
        <v>956</v>
      </c>
      <c r="E318" s="106" t="s">
        <v>915</v>
      </c>
      <c r="F318" s="61" t="s">
        <v>846</v>
      </c>
      <c r="G318" s="61" t="s">
        <v>140</v>
      </c>
      <c r="H318" s="126">
        <v>6349</v>
      </c>
      <c r="I318" s="78" t="s">
        <v>24</v>
      </c>
      <c r="J318" s="78" t="s">
        <v>25</v>
      </c>
      <c r="K318" s="127">
        <v>428836</v>
      </c>
      <c r="L318" s="86">
        <v>43344</v>
      </c>
      <c r="M318" s="135">
        <v>43465</v>
      </c>
      <c r="N318" s="44" t="s">
        <v>36</v>
      </c>
      <c r="O318" s="78" t="s">
        <v>31</v>
      </c>
    </row>
    <row r="319" spans="1:15" ht="51" customHeight="1" x14ac:dyDescent="0.25">
      <c r="A319" s="130">
        <v>390</v>
      </c>
      <c r="B319" s="44" t="s">
        <v>827</v>
      </c>
      <c r="C319" s="57" t="s">
        <v>908</v>
      </c>
      <c r="D319" s="163" t="s">
        <v>843</v>
      </c>
      <c r="E319" s="106" t="s">
        <v>830</v>
      </c>
      <c r="F319" s="61" t="s">
        <v>181</v>
      </c>
      <c r="G319" s="125" t="s">
        <v>140</v>
      </c>
      <c r="H319" s="126">
        <v>6000</v>
      </c>
      <c r="I319" s="78" t="s">
        <v>24</v>
      </c>
      <c r="J319" s="78" t="s">
        <v>25</v>
      </c>
      <c r="K319" s="127">
        <v>1132020</v>
      </c>
      <c r="L319" s="86">
        <v>43282</v>
      </c>
      <c r="M319" s="86">
        <v>43465</v>
      </c>
      <c r="N319" s="44" t="s">
        <v>37</v>
      </c>
      <c r="O319" s="78" t="s">
        <v>31</v>
      </c>
    </row>
    <row r="320" spans="1:15" ht="131.25" customHeight="1" x14ac:dyDescent="0.25">
      <c r="A320" s="130">
        <v>391</v>
      </c>
      <c r="B320" s="44" t="s">
        <v>1930</v>
      </c>
      <c r="C320" s="57" t="s">
        <v>1932</v>
      </c>
      <c r="D320" s="163" t="s">
        <v>845</v>
      </c>
      <c r="E320" s="106" t="s">
        <v>1931</v>
      </c>
      <c r="F320" s="61" t="s">
        <v>846</v>
      </c>
      <c r="G320" s="125" t="s">
        <v>140</v>
      </c>
      <c r="H320" s="14" t="s">
        <v>1933</v>
      </c>
      <c r="I320" s="78" t="s">
        <v>24</v>
      </c>
      <c r="J320" s="78" t="s">
        <v>25</v>
      </c>
      <c r="K320" s="127">
        <v>1379412</v>
      </c>
      <c r="L320" s="86">
        <v>43344</v>
      </c>
      <c r="M320" s="86">
        <v>43465</v>
      </c>
      <c r="N320" s="44" t="s">
        <v>29</v>
      </c>
      <c r="O320" s="78" t="s">
        <v>31</v>
      </c>
    </row>
    <row r="321" spans="1:15" ht="258" customHeight="1" x14ac:dyDescent="0.25">
      <c r="A321" s="130">
        <v>392</v>
      </c>
      <c r="B321" s="44" t="s">
        <v>1914</v>
      </c>
      <c r="C321" s="57" t="s">
        <v>1919</v>
      </c>
      <c r="D321" s="163" t="s">
        <v>872</v>
      </c>
      <c r="E321" s="106" t="s">
        <v>1916</v>
      </c>
      <c r="F321" s="44" t="s">
        <v>846</v>
      </c>
      <c r="G321" s="129" t="s">
        <v>140</v>
      </c>
      <c r="H321" s="126" t="s">
        <v>1915</v>
      </c>
      <c r="I321" s="78" t="s">
        <v>24</v>
      </c>
      <c r="J321" s="78" t="s">
        <v>25</v>
      </c>
      <c r="K321" s="127">
        <v>632948.06000000006</v>
      </c>
      <c r="L321" s="86">
        <v>43344</v>
      </c>
      <c r="M321" s="86">
        <v>43465</v>
      </c>
      <c r="N321" s="44" t="s">
        <v>37</v>
      </c>
      <c r="O321" s="78" t="s">
        <v>31</v>
      </c>
    </row>
    <row r="322" spans="1:15" ht="114.75" x14ac:dyDescent="0.2">
      <c r="A322" s="130">
        <v>393</v>
      </c>
      <c r="B322" s="14" t="s">
        <v>856</v>
      </c>
      <c r="C322" s="57" t="s">
        <v>1608</v>
      </c>
      <c r="D322" s="30" t="s">
        <v>938</v>
      </c>
      <c r="E322" s="154" t="s">
        <v>965</v>
      </c>
      <c r="F322" s="61" t="s">
        <v>846</v>
      </c>
      <c r="G322" s="61" t="s">
        <v>140</v>
      </c>
      <c r="H322" s="84" t="s">
        <v>1924</v>
      </c>
      <c r="I322" s="19" t="s">
        <v>24</v>
      </c>
      <c r="J322" s="14" t="s">
        <v>25</v>
      </c>
      <c r="K322" s="68">
        <v>1850167</v>
      </c>
      <c r="L322" s="86">
        <v>43348</v>
      </c>
      <c r="M322" s="86">
        <v>43465</v>
      </c>
      <c r="N322" s="44" t="s">
        <v>37</v>
      </c>
      <c r="O322" s="14" t="s">
        <v>31</v>
      </c>
    </row>
    <row r="323" spans="1:15" ht="48" customHeight="1" x14ac:dyDescent="0.25">
      <c r="A323" s="54">
        <v>394</v>
      </c>
      <c r="B323" s="44" t="s">
        <v>930</v>
      </c>
      <c r="C323" s="57" t="s">
        <v>931</v>
      </c>
      <c r="D323" s="77" t="s">
        <v>946</v>
      </c>
      <c r="E323" s="30" t="s">
        <v>932</v>
      </c>
      <c r="F323" s="20">
        <v>876</v>
      </c>
      <c r="G323" s="14" t="s">
        <v>180</v>
      </c>
      <c r="H323" s="133">
        <v>1</v>
      </c>
      <c r="I323" s="78" t="s">
        <v>24</v>
      </c>
      <c r="J323" s="78" t="s">
        <v>25</v>
      </c>
      <c r="K323" s="127">
        <v>300000</v>
      </c>
      <c r="L323" s="86">
        <v>43349</v>
      </c>
      <c r="M323" s="86">
        <v>43403</v>
      </c>
      <c r="N323" s="44" t="s">
        <v>36</v>
      </c>
      <c r="O323" s="78" t="s">
        <v>31</v>
      </c>
    </row>
    <row r="324" spans="1:15" ht="38.25" x14ac:dyDescent="0.25">
      <c r="A324" s="130">
        <v>395</v>
      </c>
      <c r="B324" s="14" t="s">
        <v>722</v>
      </c>
      <c r="C324" s="44" t="s">
        <v>723</v>
      </c>
      <c r="D324" s="30" t="s">
        <v>1371</v>
      </c>
      <c r="E324" s="30" t="s">
        <v>725</v>
      </c>
      <c r="F324" s="20">
        <v>642</v>
      </c>
      <c r="G324" s="14" t="s">
        <v>1372</v>
      </c>
      <c r="H324" s="14">
        <v>1</v>
      </c>
      <c r="I324" s="19" t="s">
        <v>1373</v>
      </c>
      <c r="J324" s="14" t="s">
        <v>1374</v>
      </c>
      <c r="K324" s="68">
        <v>220000</v>
      </c>
      <c r="L324" s="21">
        <v>43191</v>
      </c>
      <c r="M324" s="21">
        <v>43374</v>
      </c>
      <c r="N324" s="14" t="s">
        <v>29</v>
      </c>
      <c r="O324" s="14" t="s">
        <v>31</v>
      </c>
    </row>
    <row r="325" spans="1:15" ht="89.25" x14ac:dyDescent="0.25">
      <c r="A325" s="130">
        <v>396</v>
      </c>
      <c r="B325" s="14" t="s">
        <v>685</v>
      </c>
      <c r="C325" s="54" t="s">
        <v>661</v>
      </c>
      <c r="D325" s="30" t="s">
        <v>662</v>
      </c>
      <c r="E325" s="30" t="s">
        <v>663</v>
      </c>
      <c r="F325" s="20">
        <v>796</v>
      </c>
      <c r="G325" s="14" t="s">
        <v>34</v>
      </c>
      <c r="H325" s="14">
        <v>184</v>
      </c>
      <c r="I325" s="19" t="s">
        <v>24</v>
      </c>
      <c r="J325" s="14" t="s">
        <v>25</v>
      </c>
      <c r="K325" s="68">
        <v>1468287.42</v>
      </c>
      <c r="L325" s="21">
        <v>43344</v>
      </c>
      <c r="M325" s="21">
        <v>43374</v>
      </c>
      <c r="N325" s="14" t="s">
        <v>37</v>
      </c>
      <c r="O325" s="14" t="s">
        <v>304</v>
      </c>
    </row>
    <row r="326" spans="1:15" ht="76.5" x14ac:dyDescent="0.25">
      <c r="A326" s="54">
        <v>397</v>
      </c>
      <c r="B326" s="14" t="s">
        <v>176</v>
      </c>
      <c r="C326" s="54" t="s">
        <v>474</v>
      </c>
      <c r="D326" s="30" t="s">
        <v>499</v>
      </c>
      <c r="E326" s="30" t="s">
        <v>169</v>
      </c>
      <c r="F326" s="20">
        <v>796</v>
      </c>
      <c r="G326" s="14" t="s">
        <v>34</v>
      </c>
      <c r="H326" s="14">
        <v>98</v>
      </c>
      <c r="I326" s="19" t="s">
        <v>24</v>
      </c>
      <c r="J326" s="14" t="s">
        <v>25</v>
      </c>
      <c r="K326" s="68">
        <v>80872.479999999996</v>
      </c>
      <c r="L326" s="21">
        <v>43344</v>
      </c>
      <c r="M326" s="21">
        <v>43405</v>
      </c>
      <c r="N326" s="14" t="s">
        <v>303</v>
      </c>
      <c r="O326" s="92" t="s">
        <v>304</v>
      </c>
    </row>
    <row r="327" spans="1:15" ht="38.25" x14ac:dyDescent="0.25">
      <c r="A327" s="54">
        <v>398</v>
      </c>
      <c r="B327" s="10" t="s">
        <v>152</v>
      </c>
      <c r="C327" s="54" t="s">
        <v>153</v>
      </c>
      <c r="D327" s="30" t="s">
        <v>1978</v>
      </c>
      <c r="E327" s="77" t="s">
        <v>328</v>
      </c>
      <c r="F327" s="20">
        <v>166</v>
      </c>
      <c r="G327" s="14" t="s">
        <v>140</v>
      </c>
      <c r="H327" s="20">
        <v>45</v>
      </c>
      <c r="I327" s="19" t="s">
        <v>24</v>
      </c>
      <c r="J327" s="14" t="s">
        <v>25</v>
      </c>
      <c r="K327" s="68">
        <v>490025</v>
      </c>
      <c r="L327" s="71">
        <v>43374</v>
      </c>
      <c r="M327" s="21">
        <v>43405</v>
      </c>
      <c r="N327" s="14" t="s">
        <v>29</v>
      </c>
      <c r="O327" s="78" t="s">
        <v>31</v>
      </c>
    </row>
    <row r="328" spans="1:15" ht="63.75" x14ac:dyDescent="0.25">
      <c r="A328" s="54">
        <v>400</v>
      </c>
      <c r="B328" s="14" t="s">
        <v>255</v>
      </c>
      <c r="C328" s="54" t="s">
        <v>229</v>
      </c>
      <c r="D328" s="30" t="s">
        <v>424</v>
      </c>
      <c r="E328" s="77" t="s">
        <v>425</v>
      </c>
      <c r="F328" s="44">
        <v>876</v>
      </c>
      <c r="G328" s="14" t="s">
        <v>45</v>
      </c>
      <c r="H328" s="14" t="s">
        <v>46</v>
      </c>
      <c r="I328" s="44" t="s">
        <v>24</v>
      </c>
      <c r="J328" s="14" t="s">
        <v>25</v>
      </c>
      <c r="K328" s="68">
        <v>745134.35360000003</v>
      </c>
      <c r="L328" s="71">
        <v>43346</v>
      </c>
      <c r="M328" s="21">
        <v>43435</v>
      </c>
      <c r="N328" s="14" t="s">
        <v>303</v>
      </c>
      <c r="O328" s="92" t="s">
        <v>304</v>
      </c>
    </row>
    <row r="329" spans="1:15" ht="267.75" x14ac:dyDescent="0.25">
      <c r="A329" s="54">
        <v>402</v>
      </c>
      <c r="B329" s="261" t="s">
        <v>521</v>
      </c>
      <c r="C329" s="261" t="s">
        <v>522</v>
      </c>
      <c r="D329" s="262" t="s">
        <v>1660</v>
      </c>
      <c r="E329" s="263" t="s">
        <v>1120</v>
      </c>
      <c r="F329" s="264">
        <v>876</v>
      </c>
      <c r="G329" s="265" t="s">
        <v>142</v>
      </c>
      <c r="H329" s="266" t="s">
        <v>1121</v>
      </c>
      <c r="I329" s="261" t="s">
        <v>24</v>
      </c>
      <c r="J329" s="265" t="s">
        <v>25</v>
      </c>
      <c r="K329" s="267">
        <v>4990305</v>
      </c>
      <c r="L329" s="268">
        <v>43252</v>
      </c>
      <c r="M329" s="269">
        <v>43221</v>
      </c>
      <c r="N329" s="270" t="s">
        <v>983</v>
      </c>
      <c r="O329" s="265" t="s">
        <v>31</v>
      </c>
    </row>
    <row r="330" spans="1:15" x14ac:dyDescent="0.25">
      <c r="A330" s="336" t="s">
        <v>235</v>
      </c>
      <c r="B330" s="336"/>
      <c r="C330" s="336"/>
      <c r="D330" s="336"/>
      <c r="E330" s="336"/>
      <c r="F330" s="336"/>
      <c r="G330" s="336"/>
      <c r="H330" s="336"/>
      <c r="I330" s="336"/>
      <c r="J330" s="336"/>
      <c r="K330" s="336"/>
      <c r="L330" s="336"/>
      <c r="M330" s="336"/>
      <c r="N330" s="336"/>
      <c r="O330" s="336"/>
    </row>
    <row r="331" spans="1:15" ht="89.25" x14ac:dyDescent="0.25">
      <c r="A331" s="216" t="s">
        <v>984</v>
      </c>
      <c r="B331" s="22" t="s">
        <v>840</v>
      </c>
      <c r="C331" s="142" t="s">
        <v>903</v>
      </c>
      <c r="D331" s="163" t="s">
        <v>841</v>
      </c>
      <c r="E331" s="30" t="s">
        <v>842</v>
      </c>
      <c r="F331" s="61" t="s">
        <v>181</v>
      </c>
      <c r="G331" s="125" t="s">
        <v>140</v>
      </c>
      <c r="H331" s="126">
        <v>3108</v>
      </c>
      <c r="I331" s="78" t="s">
        <v>24</v>
      </c>
      <c r="J331" s="78" t="s">
        <v>25</v>
      </c>
      <c r="K331" s="127">
        <v>1170751</v>
      </c>
      <c r="L331" s="86">
        <v>43374</v>
      </c>
      <c r="M331" s="86">
        <v>43465</v>
      </c>
      <c r="N331" s="44" t="s">
        <v>36</v>
      </c>
      <c r="O331" s="78" t="s">
        <v>31</v>
      </c>
    </row>
    <row r="332" spans="1:15" ht="183" customHeight="1" x14ac:dyDescent="0.25">
      <c r="A332" s="278" t="s">
        <v>985</v>
      </c>
      <c r="B332" s="132" t="s">
        <v>921</v>
      </c>
      <c r="C332" s="56" t="s">
        <v>1906</v>
      </c>
      <c r="D332" s="163" t="s">
        <v>1909</v>
      </c>
      <c r="E332" s="106" t="s">
        <v>1907</v>
      </c>
      <c r="F332" s="44" t="s">
        <v>181</v>
      </c>
      <c r="G332" s="129" t="s">
        <v>140</v>
      </c>
      <c r="H332" s="126" t="s">
        <v>1908</v>
      </c>
      <c r="I332" s="78" t="s">
        <v>24</v>
      </c>
      <c r="J332" s="78" t="s">
        <v>25</v>
      </c>
      <c r="K332" s="127">
        <v>615555.69999999995</v>
      </c>
      <c r="L332" s="71">
        <v>43313</v>
      </c>
      <c r="M332" s="71">
        <v>43344</v>
      </c>
      <c r="N332" s="44" t="s">
        <v>29</v>
      </c>
      <c r="O332" s="78" t="s">
        <v>31</v>
      </c>
    </row>
    <row r="333" spans="1:15" ht="330.75" customHeight="1" x14ac:dyDescent="0.25">
      <c r="A333" s="216" t="s">
        <v>986</v>
      </c>
      <c r="B333" s="44" t="s">
        <v>923</v>
      </c>
      <c r="C333" s="155" t="s">
        <v>2037</v>
      </c>
      <c r="D333" s="163" t="s">
        <v>1441</v>
      </c>
      <c r="E333" s="106" t="s">
        <v>2028</v>
      </c>
      <c r="F333" s="61" t="s">
        <v>2029</v>
      </c>
      <c r="G333" s="125" t="s">
        <v>2030</v>
      </c>
      <c r="H333" s="126" t="s">
        <v>2031</v>
      </c>
      <c r="I333" s="78" t="s">
        <v>24</v>
      </c>
      <c r="J333" s="78" t="s">
        <v>25</v>
      </c>
      <c r="K333" s="127">
        <v>3550097.7</v>
      </c>
      <c r="L333" s="86">
        <v>43374</v>
      </c>
      <c r="M333" s="86">
        <v>43555</v>
      </c>
      <c r="N333" s="14" t="s">
        <v>1821</v>
      </c>
      <c r="O333" s="14" t="s">
        <v>304</v>
      </c>
    </row>
    <row r="334" spans="1:15" ht="48" customHeight="1" x14ac:dyDescent="0.25">
      <c r="A334" s="216" t="s">
        <v>987</v>
      </c>
      <c r="B334" s="14" t="s">
        <v>835</v>
      </c>
      <c r="C334" s="54" t="s">
        <v>836</v>
      </c>
      <c r="D334" s="77" t="s">
        <v>837</v>
      </c>
      <c r="E334" s="77" t="s">
        <v>838</v>
      </c>
      <c r="F334" s="44" t="s">
        <v>839</v>
      </c>
      <c r="G334" s="129" t="s">
        <v>769</v>
      </c>
      <c r="H334" s="126">
        <v>6901</v>
      </c>
      <c r="I334" s="78" t="s">
        <v>24</v>
      </c>
      <c r="J334" s="78" t="s">
        <v>25</v>
      </c>
      <c r="K334" s="127">
        <v>381440</v>
      </c>
      <c r="L334" s="86">
        <v>43374</v>
      </c>
      <c r="M334" s="86">
        <v>43465</v>
      </c>
      <c r="N334" s="44" t="s">
        <v>36</v>
      </c>
      <c r="O334" s="78" t="s">
        <v>31</v>
      </c>
    </row>
    <row r="335" spans="1:15" ht="55.5" customHeight="1" x14ac:dyDescent="0.25">
      <c r="A335" s="216" t="s">
        <v>988</v>
      </c>
      <c r="B335" s="89" t="s">
        <v>904</v>
      </c>
      <c r="C335" s="60" t="s">
        <v>905</v>
      </c>
      <c r="D335" s="174" t="s">
        <v>906</v>
      </c>
      <c r="E335" s="30" t="s">
        <v>907</v>
      </c>
      <c r="F335" s="61" t="s">
        <v>839</v>
      </c>
      <c r="G335" s="61" t="s">
        <v>769</v>
      </c>
      <c r="H335" s="126">
        <v>2880</v>
      </c>
      <c r="I335" s="78" t="s">
        <v>24</v>
      </c>
      <c r="J335" s="78" t="s">
        <v>25</v>
      </c>
      <c r="K335" s="127">
        <v>227950</v>
      </c>
      <c r="L335" s="86">
        <v>43374</v>
      </c>
      <c r="M335" s="86">
        <v>43465</v>
      </c>
      <c r="N335" s="44" t="s">
        <v>36</v>
      </c>
      <c r="O335" s="78" t="s">
        <v>31</v>
      </c>
    </row>
    <row r="336" spans="1:15" ht="127.5" x14ac:dyDescent="0.25">
      <c r="A336" s="216" t="s">
        <v>989</v>
      </c>
      <c r="B336" s="14" t="s">
        <v>817</v>
      </c>
      <c r="C336" s="54" t="s">
        <v>818</v>
      </c>
      <c r="D336" s="30" t="s">
        <v>819</v>
      </c>
      <c r="E336" s="30" t="s">
        <v>820</v>
      </c>
      <c r="F336" s="14">
        <v>778</v>
      </c>
      <c r="G336" s="14" t="s">
        <v>821</v>
      </c>
      <c r="H336" s="20">
        <v>9235</v>
      </c>
      <c r="I336" s="32" t="s">
        <v>24</v>
      </c>
      <c r="J336" s="83" t="s">
        <v>25</v>
      </c>
      <c r="K336" s="65">
        <v>1900000</v>
      </c>
      <c r="L336" s="21">
        <v>43374</v>
      </c>
      <c r="M336" s="21">
        <v>43435</v>
      </c>
      <c r="N336" s="14" t="s">
        <v>303</v>
      </c>
      <c r="O336" s="14" t="s">
        <v>304</v>
      </c>
    </row>
    <row r="337" spans="1:15" ht="333.75" customHeight="1" x14ac:dyDescent="0.25">
      <c r="A337" s="278" t="s">
        <v>990</v>
      </c>
      <c r="B337" s="70" t="s">
        <v>1918</v>
      </c>
      <c r="C337" s="59" t="s">
        <v>1920</v>
      </c>
      <c r="D337" s="177" t="s">
        <v>822</v>
      </c>
      <c r="E337" s="177" t="s">
        <v>160</v>
      </c>
      <c r="F337" s="70" t="s">
        <v>1921</v>
      </c>
      <c r="G337" s="70" t="s">
        <v>1922</v>
      </c>
      <c r="H337" s="158" t="s">
        <v>1923</v>
      </c>
      <c r="I337" s="99">
        <v>3000000000</v>
      </c>
      <c r="J337" s="159" t="s">
        <v>25</v>
      </c>
      <c r="K337" s="160">
        <v>2345306.94</v>
      </c>
      <c r="L337" s="161">
        <v>43344</v>
      </c>
      <c r="M337" s="161">
        <v>43617</v>
      </c>
      <c r="N337" s="14" t="s">
        <v>37</v>
      </c>
      <c r="O337" s="14" t="s">
        <v>304</v>
      </c>
    </row>
    <row r="338" spans="1:15" ht="63.75" x14ac:dyDescent="0.25">
      <c r="A338" s="216" t="s">
        <v>991</v>
      </c>
      <c r="B338" s="123" t="s">
        <v>692</v>
      </c>
      <c r="C338" s="9" t="s">
        <v>693</v>
      </c>
      <c r="D338" s="40" t="s">
        <v>697</v>
      </c>
      <c r="E338" s="8" t="s">
        <v>694</v>
      </c>
      <c r="F338" s="10">
        <v>792</v>
      </c>
      <c r="G338" s="10" t="s">
        <v>42</v>
      </c>
      <c r="H338" s="10">
        <v>96</v>
      </c>
      <c r="I338" s="3" t="s">
        <v>24</v>
      </c>
      <c r="J338" s="10" t="s">
        <v>25</v>
      </c>
      <c r="K338" s="64">
        <v>28451</v>
      </c>
      <c r="L338" s="11" t="s">
        <v>1791</v>
      </c>
      <c r="M338" s="119">
        <v>43343</v>
      </c>
      <c r="N338" s="122" t="s">
        <v>29</v>
      </c>
      <c r="O338" s="9" t="s">
        <v>31</v>
      </c>
    </row>
    <row r="339" spans="1:15" ht="51" x14ac:dyDescent="0.25">
      <c r="A339" s="216" t="s">
        <v>992</v>
      </c>
      <c r="B339" s="14" t="s">
        <v>648</v>
      </c>
      <c r="C339" s="14" t="s">
        <v>649</v>
      </c>
      <c r="D339" s="30" t="s">
        <v>1977</v>
      </c>
      <c r="E339" s="30" t="s">
        <v>686</v>
      </c>
      <c r="F339" s="20">
        <v>642</v>
      </c>
      <c r="G339" s="14" t="s">
        <v>652</v>
      </c>
      <c r="H339" s="14">
        <v>1</v>
      </c>
      <c r="I339" s="19" t="s">
        <v>24</v>
      </c>
      <c r="J339" s="14" t="s">
        <v>25</v>
      </c>
      <c r="K339" s="68">
        <v>319000</v>
      </c>
      <c r="L339" s="21">
        <v>43405</v>
      </c>
      <c r="M339" s="21">
        <v>43745</v>
      </c>
      <c r="N339" s="122" t="s">
        <v>29</v>
      </c>
      <c r="O339" s="14" t="s">
        <v>304</v>
      </c>
    </row>
    <row r="340" spans="1:15" ht="178.5" x14ac:dyDescent="0.25">
      <c r="A340" s="216" t="s">
        <v>993</v>
      </c>
      <c r="B340" s="10" t="s">
        <v>179</v>
      </c>
      <c r="C340" s="54" t="s">
        <v>343</v>
      </c>
      <c r="D340" s="30" t="s">
        <v>500</v>
      </c>
      <c r="E340" s="30" t="s">
        <v>501</v>
      </c>
      <c r="F340" s="20">
        <v>796</v>
      </c>
      <c r="G340" s="14" t="s">
        <v>34</v>
      </c>
      <c r="H340" s="14" t="s">
        <v>1023</v>
      </c>
      <c r="I340" s="19" t="s">
        <v>24</v>
      </c>
      <c r="J340" s="14" t="s">
        <v>25</v>
      </c>
      <c r="K340" s="68">
        <v>300000</v>
      </c>
      <c r="L340" s="21">
        <v>43383</v>
      </c>
      <c r="M340" s="21">
        <v>43565</v>
      </c>
      <c r="N340" s="14" t="s">
        <v>303</v>
      </c>
      <c r="O340" s="92" t="s">
        <v>304</v>
      </c>
    </row>
    <row r="341" spans="1:15" ht="51" x14ac:dyDescent="0.25">
      <c r="A341" s="216" t="s">
        <v>994</v>
      </c>
      <c r="B341" s="10" t="s">
        <v>179</v>
      </c>
      <c r="C341" s="54" t="s">
        <v>343</v>
      </c>
      <c r="D341" s="96" t="s">
        <v>439</v>
      </c>
      <c r="E341" s="30" t="s">
        <v>440</v>
      </c>
      <c r="F341" s="20" t="s">
        <v>1034</v>
      </c>
      <c r="G341" s="14" t="s">
        <v>1035</v>
      </c>
      <c r="H341" s="14" t="s">
        <v>1036</v>
      </c>
      <c r="I341" s="44" t="s">
        <v>24</v>
      </c>
      <c r="J341" s="14" t="s">
        <v>25</v>
      </c>
      <c r="K341" s="222">
        <v>36784.379999999997</v>
      </c>
      <c r="L341" s="71">
        <v>43405</v>
      </c>
      <c r="M341" s="71">
        <v>43449</v>
      </c>
      <c r="N341" s="14" t="s">
        <v>37</v>
      </c>
      <c r="O341" s="92" t="s">
        <v>304</v>
      </c>
    </row>
    <row r="342" spans="1:15" ht="89.25" customHeight="1" x14ac:dyDescent="0.25">
      <c r="A342" s="216" t="s">
        <v>995</v>
      </c>
      <c r="B342" s="44" t="s">
        <v>131</v>
      </c>
      <c r="C342" s="57" t="s">
        <v>132</v>
      </c>
      <c r="D342" s="30" t="s">
        <v>133</v>
      </c>
      <c r="E342" s="77" t="s">
        <v>237</v>
      </c>
      <c r="F342" s="44" t="s">
        <v>77</v>
      </c>
      <c r="G342" s="14" t="s">
        <v>150</v>
      </c>
      <c r="H342" s="14">
        <v>2000</v>
      </c>
      <c r="I342" s="61" t="s">
        <v>24</v>
      </c>
      <c r="J342" s="22" t="s">
        <v>25</v>
      </c>
      <c r="K342" s="68">
        <v>1490740.68</v>
      </c>
      <c r="L342" s="71">
        <v>43374</v>
      </c>
      <c r="M342" s="71">
        <v>43449</v>
      </c>
      <c r="N342" s="14" t="s">
        <v>36</v>
      </c>
      <c r="O342" s="92" t="s">
        <v>31</v>
      </c>
    </row>
    <row r="343" spans="1:15" ht="81" customHeight="1" x14ac:dyDescent="0.25">
      <c r="A343" s="216" t="s">
        <v>996</v>
      </c>
      <c r="B343" s="14" t="s">
        <v>226</v>
      </c>
      <c r="C343" s="54" t="s">
        <v>225</v>
      </c>
      <c r="D343" s="47" t="s">
        <v>284</v>
      </c>
      <c r="E343" s="30" t="s">
        <v>271</v>
      </c>
      <c r="F343" s="20">
        <v>796</v>
      </c>
      <c r="G343" s="14" t="s">
        <v>34</v>
      </c>
      <c r="H343" s="14">
        <v>493</v>
      </c>
      <c r="I343" s="19" t="s">
        <v>24</v>
      </c>
      <c r="J343" s="14" t="s">
        <v>25</v>
      </c>
      <c r="K343" s="67">
        <v>1430347.33</v>
      </c>
      <c r="L343" s="21">
        <v>43374</v>
      </c>
      <c r="M343" s="21">
        <v>43435</v>
      </c>
      <c r="N343" s="14" t="s">
        <v>36</v>
      </c>
      <c r="O343" s="92" t="s">
        <v>31</v>
      </c>
    </row>
    <row r="344" spans="1:15" ht="63.75" x14ac:dyDescent="0.25">
      <c r="A344" s="216" t="s">
        <v>997</v>
      </c>
      <c r="B344" s="14" t="s">
        <v>144</v>
      </c>
      <c r="C344" s="54" t="s">
        <v>145</v>
      </c>
      <c r="D344" s="47" t="s">
        <v>287</v>
      </c>
      <c r="E344" s="30" t="s">
        <v>146</v>
      </c>
      <c r="F344" s="20">
        <v>796</v>
      </c>
      <c r="G344" s="14" t="s">
        <v>34</v>
      </c>
      <c r="H344" s="14">
        <v>493</v>
      </c>
      <c r="I344" s="19" t="s">
        <v>24</v>
      </c>
      <c r="J344" s="14" t="s">
        <v>25</v>
      </c>
      <c r="K344" s="67">
        <v>1347635.6</v>
      </c>
      <c r="L344" s="21">
        <v>43374</v>
      </c>
      <c r="M344" s="21">
        <v>43435</v>
      </c>
      <c r="N344" s="14" t="s">
        <v>36</v>
      </c>
      <c r="O344" s="92" t="s">
        <v>31</v>
      </c>
    </row>
    <row r="345" spans="1:15" ht="382.5" x14ac:dyDescent="0.25">
      <c r="A345" s="216" t="s">
        <v>998</v>
      </c>
      <c r="B345" s="3" t="s">
        <v>702</v>
      </c>
      <c r="C345" s="54" t="s">
        <v>2065</v>
      </c>
      <c r="D345" s="30" t="s">
        <v>705</v>
      </c>
      <c r="E345" s="30" t="s">
        <v>2064</v>
      </c>
      <c r="F345" s="20">
        <v>796</v>
      </c>
      <c r="G345" s="14" t="s">
        <v>41</v>
      </c>
      <c r="H345" s="14" t="s">
        <v>2066</v>
      </c>
      <c r="I345" s="19" t="s">
        <v>24</v>
      </c>
      <c r="J345" s="14" t="s">
        <v>25</v>
      </c>
      <c r="K345" s="68">
        <v>1958772.6</v>
      </c>
      <c r="L345" s="21">
        <v>43405</v>
      </c>
      <c r="M345" s="21">
        <v>43435</v>
      </c>
      <c r="N345" s="14" t="s">
        <v>1821</v>
      </c>
      <c r="O345" s="14" t="s">
        <v>304</v>
      </c>
    </row>
    <row r="346" spans="1:15" ht="38.25" x14ac:dyDescent="0.25">
      <c r="A346" s="278" t="s">
        <v>999</v>
      </c>
      <c r="B346" s="44" t="s">
        <v>714</v>
      </c>
      <c r="C346" s="44" t="s">
        <v>715</v>
      </c>
      <c r="D346" s="30" t="s">
        <v>1249</v>
      </c>
      <c r="E346" s="30" t="s">
        <v>720</v>
      </c>
      <c r="F346" s="20">
        <v>642</v>
      </c>
      <c r="G346" s="14" t="s">
        <v>652</v>
      </c>
      <c r="H346" s="14">
        <v>1</v>
      </c>
      <c r="I346" s="19" t="s">
        <v>24</v>
      </c>
      <c r="J346" s="14" t="s">
        <v>25</v>
      </c>
      <c r="K346" s="68">
        <v>217850</v>
      </c>
      <c r="L346" s="21">
        <v>43283</v>
      </c>
      <c r="M346" s="21">
        <v>43313</v>
      </c>
      <c r="N346" s="14" t="s">
        <v>29</v>
      </c>
      <c r="O346" s="14" t="s">
        <v>31</v>
      </c>
    </row>
    <row r="347" spans="1:15" ht="38.25" x14ac:dyDescent="0.25">
      <c r="A347" s="216" t="s">
        <v>1000</v>
      </c>
      <c r="B347" s="44" t="s">
        <v>716</v>
      </c>
      <c r="C347" s="44" t="s">
        <v>717</v>
      </c>
      <c r="D347" s="30" t="s">
        <v>718</v>
      </c>
      <c r="E347" s="30" t="s">
        <v>721</v>
      </c>
      <c r="F347" s="20">
        <v>876</v>
      </c>
      <c r="G347" s="14" t="s">
        <v>180</v>
      </c>
      <c r="H347" s="14">
        <v>1</v>
      </c>
      <c r="I347" s="19" t="s">
        <v>24</v>
      </c>
      <c r="J347" s="14" t="s">
        <v>25</v>
      </c>
      <c r="K347" s="68">
        <v>400000</v>
      </c>
      <c r="L347" s="21">
        <v>43376</v>
      </c>
      <c r="M347" s="21">
        <v>43435</v>
      </c>
      <c r="N347" s="14" t="s">
        <v>29</v>
      </c>
      <c r="O347" s="14" t="s">
        <v>31</v>
      </c>
    </row>
    <row r="348" spans="1:15" ht="99" customHeight="1" x14ac:dyDescent="0.25">
      <c r="A348" s="216" t="s">
        <v>1001</v>
      </c>
      <c r="B348" s="44" t="s">
        <v>2068</v>
      </c>
      <c r="C348" s="11" t="s">
        <v>2067</v>
      </c>
      <c r="D348" s="162" t="s">
        <v>2069</v>
      </c>
      <c r="E348" s="178" t="s">
        <v>932</v>
      </c>
      <c r="F348" s="20">
        <v>876</v>
      </c>
      <c r="G348" s="14" t="s">
        <v>180</v>
      </c>
      <c r="H348" s="126">
        <v>1</v>
      </c>
      <c r="I348" s="78" t="s">
        <v>24</v>
      </c>
      <c r="J348" s="78" t="s">
        <v>25</v>
      </c>
      <c r="K348" s="127">
        <v>382249.88</v>
      </c>
      <c r="L348" s="86">
        <v>43440</v>
      </c>
      <c r="M348" s="86">
        <v>43829</v>
      </c>
      <c r="N348" s="44" t="s">
        <v>36</v>
      </c>
      <c r="O348" s="78" t="s">
        <v>31</v>
      </c>
    </row>
    <row r="349" spans="1:15" ht="73.5" customHeight="1" x14ac:dyDescent="0.25">
      <c r="A349" s="216" t="s">
        <v>1002</v>
      </c>
      <c r="B349" s="39" t="s">
        <v>218</v>
      </c>
      <c r="C349" s="39" t="s">
        <v>217</v>
      </c>
      <c r="D349" s="47" t="s">
        <v>315</v>
      </c>
      <c r="E349" s="77" t="s">
        <v>316</v>
      </c>
      <c r="F349" s="20">
        <v>796</v>
      </c>
      <c r="G349" s="14" t="s">
        <v>34</v>
      </c>
      <c r="H349" s="32">
        <v>2</v>
      </c>
      <c r="I349" s="19" t="s">
        <v>24</v>
      </c>
      <c r="J349" s="14" t="s">
        <v>25</v>
      </c>
      <c r="K349" s="68">
        <v>72661.33</v>
      </c>
      <c r="L349" s="71">
        <v>43405</v>
      </c>
      <c r="M349" s="71">
        <v>43435</v>
      </c>
      <c r="N349" s="44" t="s">
        <v>36</v>
      </c>
      <c r="O349" s="78" t="s">
        <v>31</v>
      </c>
    </row>
    <row r="350" spans="1:15" ht="114.75" customHeight="1" x14ac:dyDescent="0.25">
      <c r="A350" s="216" t="s">
        <v>1003</v>
      </c>
      <c r="B350" s="14" t="s">
        <v>134</v>
      </c>
      <c r="C350" s="54" t="s">
        <v>135</v>
      </c>
      <c r="D350" s="30" t="s">
        <v>136</v>
      </c>
      <c r="E350" s="77" t="s">
        <v>137</v>
      </c>
      <c r="F350" s="20">
        <v>796</v>
      </c>
      <c r="G350" s="14" t="s">
        <v>34</v>
      </c>
      <c r="H350" s="14">
        <v>24</v>
      </c>
      <c r="I350" s="44" t="s">
        <v>24</v>
      </c>
      <c r="J350" s="14" t="s">
        <v>25</v>
      </c>
      <c r="K350" s="68">
        <v>580308.35</v>
      </c>
      <c r="L350" s="71">
        <v>43411</v>
      </c>
      <c r="M350" s="71">
        <v>43465</v>
      </c>
      <c r="N350" s="14" t="s">
        <v>303</v>
      </c>
      <c r="O350" s="78" t="s">
        <v>304</v>
      </c>
    </row>
    <row r="351" spans="1:15" ht="93.75" customHeight="1" x14ac:dyDescent="0.25">
      <c r="A351" s="216" t="s">
        <v>1004</v>
      </c>
      <c r="B351" s="14" t="s">
        <v>660</v>
      </c>
      <c r="C351" s="54" t="s">
        <v>661</v>
      </c>
      <c r="D351" s="30" t="s">
        <v>662</v>
      </c>
      <c r="E351" s="30" t="s">
        <v>663</v>
      </c>
      <c r="F351" s="20">
        <v>796</v>
      </c>
      <c r="G351" s="14" t="s">
        <v>34</v>
      </c>
      <c r="H351" s="14">
        <v>173</v>
      </c>
      <c r="I351" s="19" t="s">
        <v>24</v>
      </c>
      <c r="J351" s="14" t="s">
        <v>25</v>
      </c>
      <c r="K351" s="68">
        <v>1500000</v>
      </c>
      <c r="L351" s="21">
        <v>43435</v>
      </c>
      <c r="M351" s="21">
        <v>43466</v>
      </c>
      <c r="N351" s="14" t="s">
        <v>303</v>
      </c>
      <c r="O351" s="14" t="s">
        <v>304</v>
      </c>
    </row>
    <row r="352" spans="1:15" ht="77.25" customHeight="1" x14ac:dyDescent="0.25">
      <c r="A352" s="216" t="s">
        <v>1005</v>
      </c>
      <c r="B352" s="14" t="s">
        <v>657</v>
      </c>
      <c r="C352" s="14" t="s">
        <v>688</v>
      </c>
      <c r="D352" s="30" t="s">
        <v>689</v>
      </c>
      <c r="E352" s="30" t="s">
        <v>690</v>
      </c>
      <c r="F352" s="20">
        <v>796</v>
      </c>
      <c r="G352" s="14" t="s">
        <v>34</v>
      </c>
      <c r="H352" s="14">
        <v>65</v>
      </c>
      <c r="I352" s="19" t="s">
        <v>24</v>
      </c>
      <c r="J352" s="14" t="s">
        <v>25</v>
      </c>
      <c r="K352" s="68">
        <v>3190703.88</v>
      </c>
      <c r="L352" s="21">
        <v>43435</v>
      </c>
      <c r="M352" s="21">
        <v>43800</v>
      </c>
      <c r="N352" s="14" t="s">
        <v>38</v>
      </c>
      <c r="O352" s="14" t="s">
        <v>304</v>
      </c>
    </row>
    <row r="353" spans="1:15" ht="73.5" customHeight="1" x14ac:dyDescent="0.25">
      <c r="A353" s="216" t="s">
        <v>1006</v>
      </c>
      <c r="B353" s="10" t="s">
        <v>1210</v>
      </c>
      <c r="C353" s="10" t="s">
        <v>1211</v>
      </c>
      <c r="D353" s="30" t="s">
        <v>1291</v>
      </c>
      <c r="E353" s="30" t="s">
        <v>1292</v>
      </c>
      <c r="F353" s="20">
        <v>362</v>
      </c>
      <c r="G353" s="14" t="s">
        <v>1293</v>
      </c>
      <c r="H353" s="14">
        <v>12</v>
      </c>
      <c r="I353" s="19" t="s">
        <v>24</v>
      </c>
      <c r="J353" s="14" t="s">
        <v>25</v>
      </c>
      <c r="K353" s="68">
        <v>531803.64</v>
      </c>
      <c r="L353" s="21">
        <v>43160</v>
      </c>
      <c r="M353" s="21">
        <v>43556</v>
      </c>
      <c r="N353" s="14" t="s">
        <v>303</v>
      </c>
      <c r="O353" s="14" t="s">
        <v>304</v>
      </c>
    </row>
    <row r="354" spans="1:15" ht="58.5" customHeight="1" x14ac:dyDescent="0.25">
      <c r="A354" s="216" t="s">
        <v>1013</v>
      </c>
      <c r="B354" s="14" t="s">
        <v>1017</v>
      </c>
      <c r="C354" s="14" t="s">
        <v>1016</v>
      </c>
      <c r="D354" s="30" t="s">
        <v>1015</v>
      </c>
      <c r="E354" s="30" t="s">
        <v>1014</v>
      </c>
      <c r="F354" s="20">
        <v>642</v>
      </c>
      <c r="G354" s="14" t="s">
        <v>652</v>
      </c>
      <c r="H354" s="14">
        <v>1</v>
      </c>
      <c r="I354" s="19" t="s">
        <v>24</v>
      </c>
      <c r="J354" s="14" t="s">
        <v>25</v>
      </c>
      <c r="K354" s="68">
        <v>2500000</v>
      </c>
      <c r="L354" s="21">
        <v>43435</v>
      </c>
      <c r="M354" s="21">
        <v>43800</v>
      </c>
      <c r="N354" s="14" t="s">
        <v>29</v>
      </c>
      <c r="O354" s="14" t="s">
        <v>31</v>
      </c>
    </row>
    <row r="355" spans="1:15" ht="69" customHeight="1" x14ac:dyDescent="0.25">
      <c r="A355" s="130">
        <v>433</v>
      </c>
      <c r="B355" s="11" t="s">
        <v>1041</v>
      </c>
      <c r="C355" s="11" t="s">
        <v>1042</v>
      </c>
      <c r="D355" s="226" t="s">
        <v>1043</v>
      </c>
      <c r="E355" s="227" t="s">
        <v>1044</v>
      </c>
      <c r="F355" s="15">
        <v>876</v>
      </c>
      <c r="G355" s="10" t="s">
        <v>180</v>
      </c>
      <c r="H355" s="228" t="s">
        <v>1045</v>
      </c>
      <c r="I355" s="3" t="s">
        <v>24</v>
      </c>
      <c r="J355" s="10" t="s">
        <v>25</v>
      </c>
      <c r="K355" s="229">
        <v>1150000</v>
      </c>
      <c r="L355" s="230">
        <v>43101</v>
      </c>
      <c r="M355" s="230">
        <v>43101</v>
      </c>
      <c r="N355" s="231" t="s">
        <v>29</v>
      </c>
      <c r="O355" s="10" t="s">
        <v>31</v>
      </c>
    </row>
    <row r="356" spans="1:15" ht="96" customHeight="1" x14ac:dyDescent="0.25">
      <c r="A356" s="130">
        <v>434</v>
      </c>
      <c r="B356" s="32" t="s">
        <v>222</v>
      </c>
      <c r="C356" s="32" t="s">
        <v>222</v>
      </c>
      <c r="D356" s="226" t="s">
        <v>1046</v>
      </c>
      <c r="E356" s="227" t="s">
        <v>1047</v>
      </c>
      <c r="F356" s="11" t="s">
        <v>57</v>
      </c>
      <c r="G356" s="10" t="s">
        <v>1048</v>
      </c>
      <c r="H356" s="228">
        <v>245</v>
      </c>
      <c r="I356" s="3" t="s">
        <v>24</v>
      </c>
      <c r="J356" s="10" t="s">
        <v>25</v>
      </c>
      <c r="K356" s="229">
        <v>600000</v>
      </c>
      <c r="L356" s="230">
        <v>43101</v>
      </c>
      <c r="M356" s="230">
        <v>43465</v>
      </c>
      <c r="N356" s="231" t="s">
        <v>29</v>
      </c>
      <c r="O356" s="10" t="s">
        <v>31</v>
      </c>
    </row>
    <row r="357" spans="1:15" ht="65.25" customHeight="1" x14ac:dyDescent="0.25">
      <c r="A357" s="130">
        <v>435</v>
      </c>
      <c r="B357" s="14" t="s">
        <v>648</v>
      </c>
      <c r="C357" s="14" t="s">
        <v>649</v>
      </c>
      <c r="D357" s="30" t="s">
        <v>1049</v>
      </c>
      <c r="E357" s="30" t="s">
        <v>687</v>
      </c>
      <c r="F357" s="20">
        <v>642</v>
      </c>
      <c r="G357" s="14" t="s">
        <v>652</v>
      </c>
      <c r="H357" s="14">
        <v>16</v>
      </c>
      <c r="I357" s="19" t="s">
        <v>24</v>
      </c>
      <c r="J357" s="14" t="s">
        <v>25</v>
      </c>
      <c r="K357" s="68">
        <v>27168556.57</v>
      </c>
      <c r="L357" s="230">
        <v>43132</v>
      </c>
      <c r="M357" s="230">
        <v>43496</v>
      </c>
      <c r="N357" s="231" t="s">
        <v>29</v>
      </c>
      <c r="O357" s="10" t="s">
        <v>31</v>
      </c>
    </row>
    <row r="358" spans="1:15" ht="63" customHeight="1" x14ac:dyDescent="0.25">
      <c r="A358" s="130">
        <v>436</v>
      </c>
      <c r="B358" s="23" t="s">
        <v>1050</v>
      </c>
      <c r="C358" s="56" t="s">
        <v>1051</v>
      </c>
      <c r="D358" s="233" t="s">
        <v>1052</v>
      </c>
      <c r="E358" s="234" t="s">
        <v>1053</v>
      </c>
      <c r="F358" s="11" t="s">
        <v>181</v>
      </c>
      <c r="G358" s="11" t="s">
        <v>140</v>
      </c>
      <c r="H358" s="235">
        <v>18150</v>
      </c>
      <c r="I358" s="12" t="s">
        <v>24</v>
      </c>
      <c r="J358" s="12" t="s">
        <v>25</v>
      </c>
      <c r="K358" s="236">
        <v>467181</v>
      </c>
      <c r="L358" s="237">
        <v>43074</v>
      </c>
      <c r="M358" s="237">
        <v>43465</v>
      </c>
      <c r="N358" s="11" t="s">
        <v>36</v>
      </c>
      <c r="O358" s="12" t="s">
        <v>31</v>
      </c>
    </row>
    <row r="359" spans="1:15" ht="103.5" customHeight="1" x14ac:dyDescent="0.25">
      <c r="A359" s="232">
        <v>437</v>
      </c>
      <c r="B359" s="10" t="s">
        <v>1054</v>
      </c>
      <c r="C359" s="10" t="s">
        <v>735</v>
      </c>
      <c r="D359" s="8" t="s">
        <v>1055</v>
      </c>
      <c r="E359" s="239" t="s">
        <v>1056</v>
      </c>
      <c r="F359" s="15">
        <v>796</v>
      </c>
      <c r="G359" s="10" t="s">
        <v>41</v>
      </c>
      <c r="H359" s="10">
        <v>36</v>
      </c>
      <c r="I359" s="3" t="s">
        <v>24</v>
      </c>
      <c r="J359" s="10" t="s">
        <v>25</v>
      </c>
      <c r="K359" s="240">
        <v>34640</v>
      </c>
      <c r="L359" s="121">
        <v>43070</v>
      </c>
      <c r="M359" s="121">
        <v>43440</v>
      </c>
      <c r="N359" s="10" t="s">
        <v>37</v>
      </c>
      <c r="O359" s="10" t="s">
        <v>31</v>
      </c>
    </row>
    <row r="360" spans="1:15" ht="48" customHeight="1" x14ac:dyDescent="0.25">
      <c r="A360" s="278" t="s">
        <v>1060</v>
      </c>
      <c r="B360" s="10" t="s">
        <v>1057</v>
      </c>
      <c r="C360" s="54" t="s">
        <v>1058</v>
      </c>
      <c r="D360" s="8" t="s">
        <v>1059</v>
      </c>
      <c r="E360" s="8" t="s">
        <v>663</v>
      </c>
      <c r="F360" s="15">
        <v>796</v>
      </c>
      <c r="G360" s="10" t="s">
        <v>34</v>
      </c>
      <c r="H360" s="10">
        <v>5355</v>
      </c>
      <c r="I360" s="3" t="s">
        <v>24</v>
      </c>
      <c r="J360" s="10" t="s">
        <v>25</v>
      </c>
      <c r="K360" s="120">
        <v>3592000</v>
      </c>
      <c r="L360" s="121">
        <v>43070</v>
      </c>
      <c r="M360" s="121">
        <v>43451</v>
      </c>
      <c r="N360" s="10" t="s">
        <v>37</v>
      </c>
      <c r="O360" s="10" t="s">
        <v>31</v>
      </c>
    </row>
    <row r="361" spans="1:15" ht="38.25" x14ac:dyDescent="0.25">
      <c r="A361" s="232">
        <v>439</v>
      </c>
      <c r="B361" s="130" t="s">
        <v>1061</v>
      </c>
      <c r="C361" s="130" t="s">
        <v>1062</v>
      </c>
      <c r="D361" s="147" t="s">
        <v>1063</v>
      </c>
      <c r="E361" s="259" t="s">
        <v>1064</v>
      </c>
      <c r="F361" s="194">
        <v>796</v>
      </c>
      <c r="G361" s="130" t="s">
        <v>41</v>
      </c>
      <c r="H361" s="130">
        <v>47</v>
      </c>
      <c r="I361" s="141" t="s">
        <v>24</v>
      </c>
      <c r="J361" s="130" t="s">
        <v>25</v>
      </c>
      <c r="K361" s="208">
        <v>272499.03999999998</v>
      </c>
      <c r="L361" s="200">
        <v>43070</v>
      </c>
      <c r="M361" s="200">
        <v>43435</v>
      </c>
      <c r="N361" s="130" t="s">
        <v>29</v>
      </c>
      <c r="O361" s="130" t="s">
        <v>31</v>
      </c>
    </row>
    <row r="362" spans="1:15" ht="49.5" customHeight="1" x14ac:dyDescent="0.25">
      <c r="A362" s="232">
        <v>440</v>
      </c>
      <c r="B362" s="23" t="s">
        <v>228</v>
      </c>
      <c r="C362" s="12" t="s">
        <v>227</v>
      </c>
      <c r="D362" s="8" t="s">
        <v>1065</v>
      </c>
      <c r="E362" s="239" t="s">
        <v>1066</v>
      </c>
      <c r="F362" s="15">
        <v>796</v>
      </c>
      <c r="G362" s="10" t="s">
        <v>41</v>
      </c>
      <c r="H362" s="10">
        <v>84</v>
      </c>
      <c r="I362" s="3" t="s">
        <v>24</v>
      </c>
      <c r="J362" s="10" t="s">
        <v>25</v>
      </c>
      <c r="K362" s="240">
        <v>65425</v>
      </c>
      <c r="L362" s="121">
        <v>43070</v>
      </c>
      <c r="M362" s="121">
        <v>43436</v>
      </c>
      <c r="N362" s="10" t="s">
        <v>37</v>
      </c>
      <c r="O362" s="10" t="s">
        <v>31</v>
      </c>
    </row>
    <row r="363" spans="1:15" ht="90" customHeight="1" x14ac:dyDescent="0.25">
      <c r="A363" s="216" t="s">
        <v>1071</v>
      </c>
      <c r="B363" s="10" t="s">
        <v>869</v>
      </c>
      <c r="C363" s="56" t="s">
        <v>948</v>
      </c>
      <c r="D363" s="239" t="s">
        <v>949</v>
      </c>
      <c r="E363" s="8" t="s">
        <v>1070</v>
      </c>
      <c r="F363" s="241" t="s">
        <v>181</v>
      </c>
      <c r="G363" s="242" t="s">
        <v>140</v>
      </c>
      <c r="H363" s="235">
        <v>6100</v>
      </c>
      <c r="I363" s="12" t="s">
        <v>24</v>
      </c>
      <c r="J363" s="12" t="s">
        <v>25</v>
      </c>
      <c r="K363" s="236">
        <v>815875</v>
      </c>
      <c r="L363" s="237">
        <v>43070</v>
      </c>
      <c r="M363" s="237">
        <v>43252</v>
      </c>
      <c r="N363" s="11" t="s">
        <v>36</v>
      </c>
      <c r="O363" s="12" t="s">
        <v>31</v>
      </c>
    </row>
    <row r="364" spans="1:15" ht="44.25" customHeight="1" x14ac:dyDescent="0.25">
      <c r="A364" s="59">
        <v>446</v>
      </c>
      <c r="B364" s="10" t="s">
        <v>69</v>
      </c>
      <c r="C364" s="10" t="s">
        <v>1074</v>
      </c>
      <c r="D364" s="243" t="s">
        <v>1075</v>
      </c>
      <c r="E364" s="40" t="s">
        <v>248</v>
      </c>
      <c r="F364" s="244">
        <v>876</v>
      </c>
      <c r="G364" s="10" t="s">
        <v>180</v>
      </c>
      <c r="H364" s="9" t="s">
        <v>208</v>
      </c>
      <c r="I364" s="3" t="s">
        <v>24</v>
      </c>
      <c r="J364" s="9" t="s">
        <v>25</v>
      </c>
      <c r="K364" s="120">
        <v>300000</v>
      </c>
      <c r="L364" s="119">
        <v>42856</v>
      </c>
      <c r="M364" s="119">
        <v>42856</v>
      </c>
      <c r="N364" s="231" t="s">
        <v>29</v>
      </c>
      <c r="O364" s="9" t="s">
        <v>31</v>
      </c>
    </row>
    <row r="365" spans="1:15" ht="159.75" customHeight="1" x14ac:dyDescent="0.25">
      <c r="A365" s="179">
        <v>450</v>
      </c>
      <c r="B365" s="10" t="s">
        <v>176</v>
      </c>
      <c r="C365" s="54" t="s">
        <v>1081</v>
      </c>
      <c r="D365" s="8" t="s">
        <v>1082</v>
      </c>
      <c r="E365" s="239" t="s">
        <v>289</v>
      </c>
      <c r="F365" s="15" t="s">
        <v>172</v>
      </c>
      <c r="G365" s="10" t="s">
        <v>1083</v>
      </c>
      <c r="H365" s="10">
        <v>330</v>
      </c>
      <c r="I365" s="3" t="s">
        <v>24</v>
      </c>
      <c r="J365" s="10" t="s">
        <v>25</v>
      </c>
      <c r="K365" s="120">
        <v>529146.46</v>
      </c>
      <c r="L365" s="121">
        <v>43070</v>
      </c>
      <c r="M365" s="121">
        <v>43101</v>
      </c>
      <c r="N365" s="10" t="s">
        <v>36</v>
      </c>
      <c r="O365" s="10" t="s">
        <v>31</v>
      </c>
    </row>
    <row r="366" spans="1:15" ht="59.25" customHeight="1" x14ac:dyDescent="0.25">
      <c r="A366" s="54">
        <v>451</v>
      </c>
      <c r="B366" s="10" t="s">
        <v>1084</v>
      </c>
      <c r="C366" s="10" t="s">
        <v>1085</v>
      </c>
      <c r="D366" s="247" t="s">
        <v>1086</v>
      </c>
      <c r="E366" s="248" t="s">
        <v>206</v>
      </c>
      <c r="F366" s="22">
        <v>539</v>
      </c>
      <c r="G366" s="22" t="s">
        <v>1087</v>
      </c>
      <c r="H366" s="157">
        <v>88612</v>
      </c>
      <c r="I366" s="61" t="s">
        <v>24</v>
      </c>
      <c r="J366" s="22" t="s">
        <v>25</v>
      </c>
      <c r="K366" s="62">
        <v>13881955.92</v>
      </c>
      <c r="L366" s="121">
        <v>43070</v>
      </c>
      <c r="M366" s="121">
        <v>43466</v>
      </c>
      <c r="N366" s="10" t="s">
        <v>47</v>
      </c>
      <c r="O366" s="10" t="s">
        <v>31</v>
      </c>
    </row>
    <row r="367" spans="1:15" ht="63" customHeight="1" x14ac:dyDescent="0.25">
      <c r="A367" s="59">
        <v>452</v>
      </c>
      <c r="B367" s="3" t="s">
        <v>176</v>
      </c>
      <c r="C367" s="55" t="s">
        <v>1088</v>
      </c>
      <c r="D367" s="248" t="s">
        <v>1089</v>
      </c>
      <c r="E367" s="234" t="s">
        <v>248</v>
      </c>
      <c r="F367" s="249">
        <v>796</v>
      </c>
      <c r="G367" s="11" t="s">
        <v>34</v>
      </c>
      <c r="H367" s="250">
        <v>294</v>
      </c>
      <c r="I367" s="12" t="s">
        <v>24</v>
      </c>
      <c r="J367" s="12" t="s">
        <v>25</v>
      </c>
      <c r="K367" s="68">
        <v>342118</v>
      </c>
      <c r="L367" s="237">
        <v>43070</v>
      </c>
      <c r="M367" s="237">
        <v>43132</v>
      </c>
      <c r="N367" s="11" t="s">
        <v>36</v>
      </c>
      <c r="O367" s="14" t="s">
        <v>31</v>
      </c>
    </row>
    <row r="368" spans="1:15" ht="303.75" customHeight="1" x14ac:dyDescent="0.25">
      <c r="A368" s="54">
        <v>453</v>
      </c>
      <c r="B368" s="10" t="s">
        <v>278</v>
      </c>
      <c r="C368" s="54" t="s">
        <v>1090</v>
      </c>
      <c r="D368" s="8" t="s">
        <v>1091</v>
      </c>
      <c r="E368" s="246" t="s">
        <v>1092</v>
      </c>
      <c r="F368" s="15" t="s">
        <v>172</v>
      </c>
      <c r="G368" s="10" t="s">
        <v>1083</v>
      </c>
      <c r="H368" s="10">
        <v>40</v>
      </c>
      <c r="I368" s="3" t="s">
        <v>24</v>
      </c>
      <c r="J368" s="10" t="s">
        <v>25</v>
      </c>
      <c r="K368" s="120">
        <v>569084.02</v>
      </c>
      <c r="L368" s="237">
        <v>43070</v>
      </c>
      <c r="M368" s="237">
        <v>43101</v>
      </c>
      <c r="N368" s="10" t="s">
        <v>37</v>
      </c>
      <c r="O368" s="10" t="s">
        <v>31</v>
      </c>
    </row>
    <row r="369" spans="1:15" ht="279.75" customHeight="1" x14ac:dyDescent="0.25">
      <c r="A369" s="54">
        <v>454</v>
      </c>
      <c r="B369" s="11" t="s">
        <v>964</v>
      </c>
      <c r="C369" s="57" t="s">
        <v>1093</v>
      </c>
      <c r="D369" s="233" t="s">
        <v>1094</v>
      </c>
      <c r="E369" s="234" t="s">
        <v>1095</v>
      </c>
      <c r="F369" s="11" t="s">
        <v>1096</v>
      </c>
      <c r="G369" s="11" t="s">
        <v>1097</v>
      </c>
      <c r="H369" s="235" t="s">
        <v>1098</v>
      </c>
      <c r="I369" s="12" t="s">
        <v>24</v>
      </c>
      <c r="J369" s="12" t="s">
        <v>25</v>
      </c>
      <c r="K369" s="236">
        <v>828559.17</v>
      </c>
      <c r="L369" s="237">
        <v>43070</v>
      </c>
      <c r="M369" s="237">
        <v>43132</v>
      </c>
      <c r="N369" s="10" t="s">
        <v>29</v>
      </c>
      <c r="O369" s="12" t="s">
        <v>31</v>
      </c>
    </row>
    <row r="370" spans="1:15" s="31" customFormat="1" ht="227.25" customHeight="1" x14ac:dyDescent="0.25">
      <c r="A370" s="54">
        <v>455</v>
      </c>
      <c r="B370" s="10" t="s">
        <v>1099</v>
      </c>
      <c r="C370" s="10" t="s">
        <v>1100</v>
      </c>
      <c r="D370" s="239" t="s">
        <v>1101</v>
      </c>
      <c r="E370" s="239" t="s">
        <v>1102</v>
      </c>
      <c r="F370" s="15">
        <v>796</v>
      </c>
      <c r="G370" s="10" t="s">
        <v>1103</v>
      </c>
      <c r="H370" s="10">
        <v>10</v>
      </c>
      <c r="I370" s="3" t="s">
        <v>24</v>
      </c>
      <c r="J370" s="10" t="s">
        <v>25</v>
      </c>
      <c r="K370" s="240">
        <v>4791496.84</v>
      </c>
      <c r="L370" s="121">
        <v>43435</v>
      </c>
      <c r="M370" s="121">
        <v>43800</v>
      </c>
      <c r="N370" s="10" t="s">
        <v>47</v>
      </c>
      <c r="O370" s="10" t="s">
        <v>31</v>
      </c>
    </row>
    <row r="371" spans="1:15" s="31" customFormat="1" ht="67.5" customHeight="1" x14ac:dyDescent="0.25">
      <c r="A371" s="179">
        <v>456</v>
      </c>
      <c r="B371" s="10" t="s">
        <v>1104</v>
      </c>
      <c r="C371" s="54" t="s">
        <v>1105</v>
      </c>
      <c r="D371" s="243" t="s">
        <v>286</v>
      </c>
      <c r="E371" s="239" t="s">
        <v>1106</v>
      </c>
      <c r="F371" s="11" t="s">
        <v>147</v>
      </c>
      <c r="G371" s="11" t="s">
        <v>41</v>
      </c>
      <c r="H371" s="12" t="s">
        <v>1107</v>
      </c>
      <c r="I371" s="3" t="s">
        <v>24</v>
      </c>
      <c r="J371" s="10" t="s">
        <v>25</v>
      </c>
      <c r="K371" s="240">
        <v>752860</v>
      </c>
      <c r="L371" s="252" t="s">
        <v>1108</v>
      </c>
      <c r="M371" s="252" t="s">
        <v>209</v>
      </c>
      <c r="N371" s="10" t="s">
        <v>29</v>
      </c>
      <c r="O371" s="12" t="s">
        <v>31</v>
      </c>
    </row>
    <row r="372" spans="1:15" s="31" customFormat="1" ht="89.25" customHeight="1" x14ac:dyDescent="0.25">
      <c r="A372" s="179">
        <v>461</v>
      </c>
      <c r="B372" s="10" t="s">
        <v>204</v>
      </c>
      <c r="C372" s="10" t="s">
        <v>205</v>
      </c>
      <c r="D372" s="8" t="s">
        <v>530</v>
      </c>
      <c r="E372" s="239" t="s">
        <v>206</v>
      </c>
      <c r="F372" s="15">
        <v>539</v>
      </c>
      <c r="G372" s="10" t="s">
        <v>207</v>
      </c>
      <c r="H372" s="10">
        <v>64423</v>
      </c>
      <c r="I372" s="3" t="s">
        <v>24</v>
      </c>
      <c r="J372" s="10" t="s">
        <v>25</v>
      </c>
      <c r="K372" s="240">
        <v>8890374</v>
      </c>
      <c r="L372" s="121">
        <v>43070</v>
      </c>
      <c r="M372" s="121">
        <v>43313</v>
      </c>
      <c r="N372" s="10" t="s">
        <v>1111</v>
      </c>
      <c r="O372" s="10" t="s">
        <v>31</v>
      </c>
    </row>
    <row r="373" spans="1:15" s="31" customFormat="1" ht="163.5" customHeight="1" x14ac:dyDescent="0.25">
      <c r="A373" s="179">
        <v>462</v>
      </c>
      <c r="B373" s="10" t="s">
        <v>204</v>
      </c>
      <c r="C373" s="10" t="s">
        <v>205</v>
      </c>
      <c r="D373" s="226" t="s">
        <v>1112</v>
      </c>
      <c r="E373" s="227" t="s">
        <v>206</v>
      </c>
      <c r="F373" s="15">
        <v>539</v>
      </c>
      <c r="G373" s="10" t="s">
        <v>207</v>
      </c>
      <c r="H373" s="228">
        <v>18282</v>
      </c>
      <c r="I373" s="3" t="s">
        <v>24</v>
      </c>
      <c r="J373" s="10" t="s">
        <v>25</v>
      </c>
      <c r="K373" s="229">
        <v>5064114</v>
      </c>
      <c r="L373" s="121">
        <v>43070</v>
      </c>
      <c r="M373" s="121">
        <v>43132</v>
      </c>
      <c r="N373" s="10" t="s">
        <v>1111</v>
      </c>
      <c r="O373" s="10" t="s">
        <v>31</v>
      </c>
    </row>
    <row r="374" spans="1:15" s="31" customFormat="1" ht="69" customHeight="1" x14ac:dyDescent="0.25">
      <c r="A374" s="179">
        <v>463</v>
      </c>
      <c r="B374" s="9" t="s">
        <v>204</v>
      </c>
      <c r="C374" s="10" t="s">
        <v>205</v>
      </c>
      <c r="D374" s="239" t="s">
        <v>1113</v>
      </c>
      <c r="E374" s="8" t="s">
        <v>206</v>
      </c>
      <c r="F374" s="15">
        <v>539</v>
      </c>
      <c r="G374" s="10" t="s">
        <v>207</v>
      </c>
      <c r="H374" s="10">
        <v>6114</v>
      </c>
      <c r="I374" s="3" t="s">
        <v>24</v>
      </c>
      <c r="J374" s="10" t="s">
        <v>25</v>
      </c>
      <c r="K374" s="120">
        <v>950397</v>
      </c>
      <c r="L374" s="121">
        <v>43070</v>
      </c>
      <c r="M374" s="119">
        <v>43101</v>
      </c>
      <c r="N374" s="10" t="s">
        <v>1111</v>
      </c>
      <c r="O374" s="9" t="s">
        <v>31</v>
      </c>
    </row>
    <row r="375" spans="1:15" s="31" customFormat="1" ht="60" customHeight="1" x14ac:dyDescent="0.25">
      <c r="A375" s="179">
        <v>464</v>
      </c>
      <c r="B375" s="10" t="s">
        <v>204</v>
      </c>
      <c r="C375" s="10" t="s">
        <v>205</v>
      </c>
      <c r="D375" s="247" t="s">
        <v>1114</v>
      </c>
      <c r="E375" s="247" t="s">
        <v>206</v>
      </c>
      <c r="F375" s="253">
        <v>539</v>
      </c>
      <c r="G375" s="253" t="s">
        <v>207</v>
      </c>
      <c r="H375" s="254">
        <v>45585</v>
      </c>
      <c r="I375" s="241" t="s">
        <v>24</v>
      </c>
      <c r="J375" s="253" t="s">
        <v>25</v>
      </c>
      <c r="K375" s="255">
        <v>6199560</v>
      </c>
      <c r="L375" s="121">
        <v>43070</v>
      </c>
      <c r="M375" s="121">
        <v>43221</v>
      </c>
      <c r="N375" s="10" t="s">
        <v>1111</v>
      </c>
      <c r="O375" s="10" t="s">
        <v>31</v>
      </c>
    </row>
    <row r="376" spans="1:15" s="31" customFormat="1" ht="77.25" customHeight="1" x14ac:dyDescent="0.25">
      <c r="A376" s="179">
        <v>465</v>
      </c>
      <c r="B376" s="256" t="s">
        <v>204</v>
      </c>
      <c r="C376" s="256" t="s">
        <v>205</v>
      </c>
      <c r="D376" s="257" t="s">
        <v>1115</v>
      </c>
      <c r="E376" s="13" t="s">
        <v>206</v>
      </c>
      <c r="F376" s="15">
        <v>539</v>
      </c>
      <c r="G376" s="10" t="s">
        <v>207</v>
      </c>
      <c r="H376" s="228">
        <v>24312</v>
      </c>
      <c r="I376" s="258" t="s">
        <v>24</v>
      </c>
      <c r="J376" s="123" t="s">
        <v>25</v>
      </c>
      <c r="K376" s="68">
        <v>3306432</v>
      </c>
      <c r="L376" s="121">
        <v>43070</v>
      </c>
      <c r="M376" s="121">
        <v>43221</v>
      </c>
      <c r="N376" s="10" t="s">
        <v>1111</v>
      </c>
      <c r="O376" s="10" t="s">
        <v>31</v>
      </c>
    </row>
    <row r="377" spans="1:15" ht="153.75" customHeight="1" x14ac:dyDescent="0.25">
      <c r="A377" s="278" t="s">
        <v>1119</v>
      </c>
      <c r="B377" s="9" t="s">
        <v>1116</v>
      </c>
      <c r="C377" s="9" t="s">
        <v>1117</v>
      </c>
      <c r="D377" s="243" t="s">
        <v>1118</v>
      </c>
      <c r="E377" s="49" t="s">
        <v>1068</v>
      </c>
      <c r="F377" s="9">
        <v>876</v>
      </c>
      <c r="G377" s="9" t="s">
        <v>180</v>
      </c>
      <c r="H377" s="9" t="s">
        <v>208</v>
      </c>
      <c r="I377" s="11" t="s">
        <v>24</v>
      </c>
      <c r="J377" s="9" t="s">
        <v>25</v>
      </c>
      <c r="K377" s="64">
        <v>1698893.16</v>
      </c>
      <c r="L377" s="3" t="s">
        <v>1069</v>
      </c>
      <c r="M377" s="3" t="s">
        <v>209</v>
      </c>
      <c r="N377" s="10" t="s">
        <v>29</v>
      </c>
      <c r="O377" s="9" t="s">
        <v>31</v>
      </c>
    </row>
    <row r="378" spans="1:15" ht="63.75" customHeight="1" x14ac:dyDescent="0.25">
      <c r="A378" s="140">
        <v>467</v>
      </c>
      <c r="B378" s="9" t="s">
        <v>204</v>
      </c>
      <c r="C378" s="9" t="s">
        <v>205</v>
      </c>
      <c r="D378" s="243" t="s">
        <v>1122</v>
      </c>
      <c r="E378" s="49" t="s">
        <v>206</v>
      </c>
      <c r="F378" s="9">
        <v>539</v>
      </c>
      <c r="G378" s="9" t="s">
        <v>207</v>
      </c>
      <c r="H378" s="9">
        <v>9712</v>
      </c>
      <c r="I378" s="44" t="s">
        <v>24</v>
      </c>
      <c r="J378" s="9" t="s">
        <v>25</v>
      </c>
      <c r="K378" s="64">
        <v>1505360</v>
      </c>
      <c r="L378" s="3" t="s">
        <v>317</v>
      </c>
      <c r="M378" s="3" t="s">
        <v>209</v>
      </c>
      <c r="N378" s="32" t="s">
        <v>29</v>
      </c>
      <c r="O378" s="32" t="s">
        <v>31</v>
      </c>
    </row>
    <row r="379" spans="1:15" ht="61.5" customHeight="1" x14ac:dyDescent="0.25">
      <c r="A379" s="140">
        <v>468</v>
      </c>
      <c r="B379" s="9" t="s">
        <v>204</v>
      </c>
      <c r="C379" s="9" t="s">
        <v>205</v>
      </c>
      <c r="D379" s="243" t="s">
        <v>1123</v>
      </c>
      <c r="E379" s="49" t="s">
        <v>206</v>
      </c>
      <c r="F379" s="9">
        <v>539</v>
      </c>
      <c r="G379" s="9" t="s">
        <v>207</v>
      </c>
      <c r="H379" s="9">
        <v>7200</v>
      </c>
      <c r="I379" s="44" t="s">
        <v>24</v>
      </c>
      <c r="J379" s="9" t="s">
        <v>25</v>
      </c>
      <c r="K379" s="64">
        <v>1202400</v>
      </c>
      <c r="L379" s="3" t="s">
        <v>317</v>
      </c>
      <c r="M379" s="3" t="s">
        <v>384</v>
      </c>
      <c r="N379" s="32" t="s">
        <v>29</v>
      </c>
      <c r="O379" s="32" t="s">
        <v>31</v>
      </c>
    </row>
    <row r="380" spans="1:15" ht="63.75" customHeight="1" x14ac:dyDescent="0.25">
      <c r="A380" s="140">
        <v>469</v>
      </c>
      <c r="B380" s="140" t="s">
        <v>1124</v>
      </c>
      <c r="C380" s="140" t="s">
        <v>1125</v>
      </c>
      <c r="D380" s="272" t="s">
        <v>1126</v>
      </c>
      <c r="E380" s="273" t="s">
        <v>1127</v>
      </c>
      <c r="F380" s="128" t="s">
        <v>1128</v>
      </c>
      <c r="G380" s="130" t="s">
        <v>1129</v>
      </c>
      <c r="H380" s="198">
        <v>6.2E-2</v>
      </c>
      <c r="I380" s="141" t="s">
        <v>1130</v>
      </c>
      <c r="J380" s="140" t="s">
        <v>25</v>
      </c>
      <c r="K380" s="199">
        <v>741332.76</v>
      </c>
      <c r="L380" s="202">
        <v>43101</v>
      </c>
      <c r="M380" s="202">
        <v>45992</v>
      </c>
      <c r="N380" s="140" t="s">
        <v>29</v>
      </c>
      <c r="O380" s="140" t="s">
        <v>31</v>
      </c>
    </row>
    <row r="381" spans="1:15" ht="139.5" customHeight="1" x14ac:dyDescent="0.25">
      <c r="A381" s="140">
        <v>470</v>
      </c>
      <c r="B381" s="140" t="s">
        <v>1131</v>
      </c>
      <c r="C381" s="140" t="s">
        <v>1132</v>
      </c>
      <c r="D381" s="147" t="s">
        <v>1133</v>
      </c>
      <c r="E381" s="147" t="s">
        <v>1134</v>
      </c>
      <c r="F381" s="194" t="s">
        <v>1135</v>
      </c>
      <c r="G381" s="130" t="s">
        <v>1136</v>
      </c>
      <c r="H381" s="130" t="s">
        <v>1137</v>
      </c>
      <c r="I381" s="141" t="s">
        <v>1130</v>
      </c>
      <c r="J381" s="140" t="s">
        <v>25</v>
      </c>
      <c r="K381" s="195">
        <v>12876754.859999999</v>
      </c>
      <c r="L381" s="202">
        <v>43101</v>
      </c>
      <c r="M381" s="202">
        <v>43435</v>
      </c>
      <c r="N381" s="140" t="s">
        <v>29</v>
      </c>
      <c r="O381" s="140" t="s">
        <v>31</v>
      </c>
    </row>
    <row r="382" spans="1:15" ht="103.5" customHeight="1" x14ac:dyDescent="0.25">
      <c r="A382" s="276">
        <v>471</v>
      </c>
      <c r="B382" s="44" t="s">
        <v>930</v>
      </c>
      <c r="C382" s="57" t="s">
        <v>931</v>
      </c>
      <c r="D382" s="162" t="s">
        <v>1146</v>
      </c>
      <c r="E382" s="178" t="s">
        <v>1138</v>
      </c>
      <c r="F382" s="20">
        <v>876</v>
      </c>
      <c r="G382" s="14" t="s">
        <v>180</v>
      </c>
      <c r="H382" s="126" t="s">
        <v>1139</v>
      </c>
      <c r="I382" s="78" t="s">
        <v>24</v>
      </c>
      <c r="J382" s="78" t="s">
        <v>25</v>
      </c>
      <c r="K382" s="127">
        <v>133680</v>
      </c>
      <c r="L382" s="274">
        <v>43101</v>
      </c>
      <c r="M382" s="274">
        <v>43101</v>
      </c>
      <c r="N382" s="271" t="s">
        <v>29</v>
      </c>
      <c r="O382" s="271" t="s">
        <v>31</v>
      </c>
    </row>
    <row r="383" spans="1:15" ht="97.5" customHeight="1" x14ac:dyDescent="0.25">
      <c r="A383" s="276">
        <v>472</v>
      </c>
      <c r="B383" s="44" t="s">
        <v>1145</v>
      </c>
      <c r="C383" s="57" t="s">
        <v>1140</v>
      </c>
      <c r="D383" s="162" t="s">
        <v>1147</v>
      </c>
      <c r="E383" s="178" t="s">
        <v>1141</v>
      </c>
      <c r="F383" s="20" t="s">
        <v>1142</v>
      </c>
      <c r="G383" s="14" t="s">
        <v>1143</v>
      </c>
      <c r="H383" s="126" t="s">
        <v>1144</v>
      </c>
      <c r="I383" s="78" t="s">
        <v>24</v>
      </c>
      <c r="J383" s="78" t="s">
        <v>25</v>
      </c>
      <c r="K383" s="127">
        <v>149855</v>
      </c>
      <c r="L383" s="274">
        <v>43101</v>
      </c>
      <c r="M383" s="274">
        <v>43101</v>
      </c>
      <c r="N383" s="271" t="s">
        <v>29</v>
      </c>
      <c r="O383" s="271" t="s">
        <v>31</v>
      </c>
    </row>
    <row r="384" spans="1:15" ht="72.75" customHeight="1" x14ac:dyDescent="0.25">
      <c r="A384" s="59">
        <v>473</v>
      </c>
      <c r="B384" s="44" t="s">
        <v>457</v>
      </c>
      <c r="C384" s="57" t="s">
        <v>458</v>
      </c>
      <c r="D384" s="30" t="s">
        <v>470</v>
      </c>
      <c r="E384" s="30" t="s">
        <v>169</v>
      </c>
      <c r="F384" s="20">
        <v>796</v>
      </c>
      <c r="G384" s="14" t="s">
        <v>34</v>
      </c>
      <c r="H384" s="14">
        <v>557</v>
      </c>
      <c r="I384" s="19" t="s">
        <v>24</v>
      </c>
      <c r="J384" s="14" t="s">
        <v>25</v>
      </c>
      <c r="K384" s="68">
        <v>859759.46</v>
      </c>
      <c r="L384" s="21">
        <v>43132</v>
      </c>
      <c r="M384" s="21">
        <v>43405</v>
      </c>
      <c r="N384" s="14" t="s">
        <v>303</v>
      </c>
      <c r="O384" s="14" t="s">
        <v>304</v>
      </c>
    </row>
    <row r="385" spans="1:15" ht="59.25" customHeight="1" x14ac:dyDescent="0.25">
      <c r="A385" s="130">
        <v>474</v>
      </c>
      <c r="B385" s="10" t="s">
        <v>59</v>
      </c>
      <c r="C385" s="10" t="s">
        <v>60</v>
      </c>
      <c r="D385" s="8" t="s">
        <v>1109</v>
      </c>
      <c r="E385" s="239" t="s">
        <v>1110</v>
      </c>
      <c r="F385" s="15">
        <v>642</v>
      </c>
      <c r="G385" s="10" t="s">
        <v>652</v>
      </c>
      <c r="H385" s="10">
        <v>1</v>
      </c>
      <c r="I385" s="3" t="s">
        <v>24</v>
      </c>
      <c r="J385" s="10" t="s">
        <v>25</v>
      </c>
      <c r="K385" s="120">
        <v>1113800</v>
      </c>
      <c r="L385" s="121">
        <v>43133</v>
      </c>
      <c r="M385" s="121">
        <v>43647</v>
      </c>
      <c r="N385" s="10" t="s">
        <v>47</v>
      </c>
      <c r="O385" s="10" t="s">
        <v>31</v>
      </c>
    </row>
    <row r="386" spans="1:15" ht="75" customHeight="1" x14ac:dyDescent="0.25">
      <c r="A386" s="54">
        <v>475</v>
      </c>
      <c r="B386" s="39" t="s">
        <v>218</v>
      </c>
      <c r="C386" s="39" t="s">
        <v>217</v>
      </c>
      <c r="D386" s="30" t="s">
        <v>1251</v>
      </c>
      <c r="E386" s="77" t="s">
        <v>130</v>
      </c>
      <c r="F386" s="44" t="s">
        <v>147</v>
      </c>
      <c r="G386" s="14" t="s">
        <v>41</v>
      </c>
      <c r="H386" s="14">
        <v>10</v>
      </c>
      <c r="I386" s="44" t="s">
        <v>24</v>
      </c>
      <c r="J386" s="14" t="s">
        <v>25</v>
      </c>
      <c r="K386" s="68">
        <v>200000</v>
      </c>
      <c r="L386" s="21">
        <v>43132</v>
      </c>
      <c r="M386" s="21">
        <v>43435</v>
      </c>
      <c r="N386" s="231" t="s">
        <v>29</v>
      </c>
      <c r="O386" s="78" t="s">
        <v>31</v>
      </c>
    </row>
    <row r="387" spans="1:15" ht="84" customHeight="1" x14ac:dyDescent="0.25">
      <c r="A387" s="232">
        <v>476</v>
      </c>
      <c r="B387" s="14" t="s">
        <v>360</v>
      </c>
      <c r="C387" s="54" t="s">
        <v>231</v>
      </c>
      <c r="D387" s="40" t="s">
        <v>1154</v>
      </c>
      <c r="E387" s="47" t="s">
        <v>238</v>
      </c>
      <c r="F387" s="20">
        <v>876</v>
      </c>
      <c r="G387" s="14" t="s">
        <v>41</v>
      </c>
      <c r="H387" s="14">
        <v>4</v>
      </c>
      <c r="I387" s="19" t="s">
        <v>24</v>
      </c>
      <c r="J387" s="32" t="s">
        <v>25</v>
      </c>
      <c r="K387" s="68">
        <v>52874.44</v>
      </c>
      <c r="L387" s="44" t="s">
        <v>331</v>
      </c>
      <c r="M387" s="71">
        <v>43240</v>
      </c>
      <c r="N387" s="14" t="s">
        <v>303</v>
      </c>
      <c r="O387" s="14" t="s">
        <v>304</v>
      </c>
    </row>
    <row r="388" spans="1:15" ht="61.5" customHeight="1" x14ac:dyDescent="0.25">
      <c r="A388" s="130">
        <v>477</v>
      </c>
      <c r="B388" s="3" t="s">
        <v>1157</v>
      </c>
      <c r="C388" s="55" t="s">
        <v>1156</v>
      </c>
      <c r="D388" s="247" t="s">
        <v>1155</v>
      </c>
      <c r="E388" s="234" t="s">
        <v>248</v>
      </c>
      <c r="F388" s="253">
        <v>796</v>
      </c>
      <c r="G388" s="11" t="s">
        <v>41</v>
      </c>
      <c r="H388" s="120">
        <v>43</v>
      </c>
      <c r="I388" s="12" t="s">
        <v>24</v>
      </c>
      <c r="J388" s="12" t="s">
        <v>25</v>
      </c>
      <c r="K388" s="120">
        <v>1200009</v>
      </c>
      <c r="L388" s="44" t="s">
        <v>699</v>
      </c>
      <c r="M388" s="44" t="s">
        <v>699</v>
      </c>
      <c r="N388" s="10" t="s">
        <v>29</v>
      </c>
      <c r="O388" s="256" t="s">
        <v>31</v>
      </c>
    </row>
    <row r="389" spans="1:15" ht="38.25" x14ac:dyDescent="0.25">
      <c r="A389" s="179">
        <v>478</v>
      </c>
      <c r="B389" s="3" t="s">
        <v>1158</v>
      </c>
      <c r="C389" s="58" t="s">
        <v>1159</v>
      </c>
      <c r="D389" s="8" t="s">
        <v>1161</v>
      </c>
      <c r="E389" s="239" t="s">
        <v>1160</v>
      </c>
      <c r="F389" s="15">
        <v>796</v>
      </c>
      <c r="G389" s="10" t="s">
        <v>34</v>
      </c>
      <c r="H389" s="10">
        <v>2</v>
      </c>
      <c r="I389" s="3" t="s">
        <v>24</v>
      </c>
      <c r="J389" s="10" t="s">
        <v>25</v>
      </c>
      <c r="K389" s="240">
        <v>392881.43</v>
      </c>
      <c r="L389" s="121">
        <v>43133</v>
      </c>
      <c r="M389" s="121">
        <v>43254</v>
      </c>
      <c r="N389" s="14" t="s">
        <v>36</v>
      </c>
      <c r="O389" s="10" t="s">
        <v>31</v>
      </c>
    </row>
    <row r="390" spans="1:15" ht="38.25" x14ac:dyDescent="0.25">
      <c r="A390" s="201">
        <v>479</v>
      </c>
      <c r="B390" s="32" t="s">
        <v>176</v>
      </c>
      <c r="C390" s="88" t="s">
        <v>475</v>
      </c>
      <c r="D390" s="77" t="s">
        <v>197</v>
      </c>
      <c r="E390" s="30" t="s">
        <v>198</v>
      </c>
      <c r="F390" s="44" t="s">
        <v>57</v>
      </c>
      <c r="G390" s="14" t="s">
        <v>58</v>
      </c>
      <c r="H390" s="14">
        <v>1325</v>
      </c>
      <c r="I390" s="19" t="s">
        <v>24</v>
      </c>
      <c r="J390" s="14" t="s">
        <v>25</v>
      </c>
      <c r="K390" s="68">
        <v>464100</v>
      </c>
      <c r="L390" s="71">
        <v>43133</v>
      </c>
      <c r="M390" s="71">
        <v>43435</v>
      </c>
      <c r="N390" s="10" t="s">
        <v>29</v>
      </c>
      <c r="O390" s="78" t="s">
        <v>31</v>
      </c>
    </row>
    <row r="391" spans="1:15" ht="172.5" customHeight="1" x14ac:dyDescent="0.25">
      <c r="A391" s="232">
        <v>480</v>
      </c>
      <c r="B391" s="10" t="s">
        <v>1162</v>
      </c>
      <c r="C391" s="54" t="s">
        <v>1163</v>
      </c>
      <c r="D391" s="239" t="s">
        <v>1164</v>
      </c>
      <c r="E391" s="246" t="s">
        <v>1165</v>
      </c>
      <c r="F391" s="15">
        <v>796</v>
      </c>
      <c r="G391" s="10" t="s">
        <v>41</v>
      </c>
      <c r="H391" s="15">
        <v>500</v>
      </c>
      <c r="I391" s="3" t="s">
        <v>24</v>
      </c>
      <c r="J391" s="10" t="s">
        <v>25</v>
      </c>
      <c r="K391" s="240">
        <v>1724000</v>
      </c>
      <c r="L391" s="119">
        <v>43132</v>
      </c>
      <c r="M391" s="119">
        <v>43435</v>
      </c>
      <c r="N391" s="10" t="s">
        <v>29</v>
      </c>
      <c r="O391" s="10" t="s">
        <v>31</v>
      </c>
    </row>
    <row r="392" spans="1:15" ht="157.5" customHeight="1" x14ac:dyDescent="0.25">
      <c r="A392" s="179">
        <v>481</v>
      </c>
      <c r="B392" s="10" t="s">
        <v>1179</v>
      </c>
      <c r="C392" s="54" t="s">
        <v>62</v>
      </c>
      <c r="D392" s="226" t="s">
        <v>1180</v>
      </c>
      <c r="E392" s="227" t="s">
        <v>1181</v>
      </c>
      <c r="F392" s="15">
        <v>642</v>
      </c>
      <c r="G392" s="10" t="s">
        <v>652</v>
      </c>
      <c r="H392" s="228">
        <v>30</v>
      </c>
      <c r="I392" s="3" t="s">
        <v>24</v>
      </c>
      <c r="J392" s="10" t="s">
        <v>25</v>
      </c>
      <c r="K392" s="229">
        <v>553830</v>
      </c>
      <c r="L392" s="230">
        <v>43132</v>
      </c>
      <c r="M392" s="230">
        <v>43132</v>
      </c>
      <c r="N392" s="231" t="s">
        <v>29</v>
      </c>
      <c r="O392" s="10" t="s">
        <v>31</v>
      </c>
    </row>
    <row r="393" spans="1:15" ht="286.5" customHeight="1" x14ac:dyDescent="0.25">
      <c r="A393" s="130">
        <v>482</v>
      </c>
      <c r="B393" s="10" t="s">
        <v>1084</v>
      </c>
      <c r="C393" s="10" t="s">
        <v>1085</v>
      </c>
      <c r="D393" s="247" t="s">
        <v>1086</v>
      </c>
      <c r="E393" s="248" t="s">
        <v>206</v>
      </c>
      <c r="F393" s="22">
        <v>539</v>
      </c>
      <c r="G393" s="22" t="s">
        <v>1087</v>
      </c>
      <c r="H393" s="157">
        <v>106132</v>
      </c>
      <c r="I393" s="61" t="s">
        <v>24</v>
      </c>
      <c r="J393" s="22" t="s">
        <v>25</v>
      </c>
      <c r="K393" s="62">
        <v>16838903.120000001</v>
      </c>
      <c r="L393" s="121">
        <v>43132</v>
      </c>
      <c r="M393" s="121">
        <v>43497</v>
      </c>
      <c r="N393" s="10" t="s">
        <v>47</v>
      </c>
      <c r="O393" s="10" t="s">
        <v>31</v>
      </c>
    </row>
    <row r="394" spans="1:15" ht="250.5" customHeight="1" x14ac:dyDescent="0.25">
      <c r="A394" s="232">
        <v>483</v>
      </c>
      <c r="B394" s="10" t="s">
        <v>278</v>
      </c>
      <c r="C394" s="54" t="s">
        <v>1090</v>
      </c>
      <c r="D394" s="8" t="s">
        <v>1091</v>
      </c>
      <c r="E394" s="246" t="s">
        <v>1182</v>
      </c>
      <c r="F394" s="15" t="s">
        <v>172</v>
      </c>
      <c r="G394" s="10" t="s">
        <v>1083</v>
      </c>
      <c r="H394" s="10">
        <v>32</v>
      </c>
      <c r="I394" s="3" t="s">
        <v>24</v>
      </c>
      <c r="J394" s="10" t="s">
        <v>25</v>
      </c>
      <c r="K394" s="120">
        <v>522327.76</v>
      </c>
      <c r="L394" s="44" t="s">
        <v>331</v>
      </c>
      <c r="M394" s="71">
        <v>43179</v>
      </c>
      <c r="N394" s="14" t="s">
        <v>303</v>
      </c>
      <c r="O394" s="10" t="s">
        <v>31</v>
      </c>
    </row>
    <row r="395" spans="1:15" ht="409.6" customHeight="1" x14ac:dyDescent="0.25">
      <c r="A395" s="232">
        <v>484</v>
      </c>
      <c r="B395" s="9" t="s">
        <v>1072</v>
      </c>
      <c r="C395" s="58" t="s">
        <v>1073</v>
      </c>
      <c r="D395" s="243" t="s">
        <v>1067</v>
      </c>
      <c r="E395" s="40" t="s">
        <v>1068</v>
      </c>
      <c r="F395" s="15" t="s">
        <v>172</v>
      </c>
      <c r="G395" s="10" t="s">
        <v>1083</v>
      </c>
      <c r="H395" s="9" t="s">
        <v>1183</v>
      </c>
      <c r="I395" s="11" t="s">
        <v>24</v>
      </c>
      <c r="J395" s="9" t="s">
        <v>25</v>
      </c>
      <c r="K395" s="64">
        <v>1698893.16</v>
      </c>
      <c r="L395" s="44" t="s">
        <v>331</v>
      </c>
      <c r="M395" s="71">
        <v>43179</v>
      </c>
      <c r="N395" s="10" t="s">
        <v>29</v>
      </c>
      <c r="O395" s="9" t="s">
        <v>31</v>
      </c>
    </row>
    <row r="396" spans="1:15" ht="409.5" customHeight="1" x14ac:dyDescent="0.25">
      <c r="A396" s="179">
        <v>485</v>
      </c>
      <c r="B396" s="23" t="s">
        <v>1018</v>
      </c>
      <c r="C396" s="54" t="s">
        <v>307</v>
      </c>
      <c r="D396" s="257" t="s">
        <v>1184</v>
      </c>
      <c r="E396" s="239" t="s">
        <v>339</v>
      </c>
      <c r="F396" s="20">
        <v>796</v>
      </c>
      <c r="G396" s="14" t="s">
        <v>34</v>
      </c>
      <c r="H396" s="14" t="s">
        <v>1185</v>
      </c>
      <c r="I396" s="19" t="s">
        <v>24</v>
      </c>
      <c r="J396" s="14" t="s">
        <v>25</v>
      </c>
      <c r="K396" s="277">
        <v>453053</v>
      </c>
      <c r="L396" s="121">
        <v>43146</v>
      </c>
      <c r="M396" s="121">
        <v>43146</v>
      </c>
      <c r="N396" s="10" t="s">
        <v>29</v>
      </c>
      <c r="O396" s="10" t="s">
        <v>31</v>
      </c>
    </row>
    <row r="397" spans="1:15" ht="227.25" customHeight="1" x14ac:dyDescent="0.25">
      <c r="A397" s="232">
        <v>486</v>
      </c>
      <c r="B397" s="23" t="s">
        <v>1018</v>
      </c>
      <c r="C397" s="54" t="s">
        <v>307</v>
      </c>
      <c r="D397" s="257" t="s">
        <v>1186</v>
      </c>
      <c r="E397" s="239" t="s">
        <v>1187</v>
      </c>
      <c r="F397" s="20">
        <v>796</v>
      </c>
      <c r="G397" s="14" t="s">
        <v>34</v>
      </c>
      <c r="H397" s="14" t="s">
        <v>1185</v>
      </c>
      <c r="I397" s="19" t="s">
        <v>24</v>
      </c>
      <c r="J397" s="14" t="s">
        <v>25</v>
      </c>
      <c r="K397" s="277">
        <v>626608</v>
      </c>
      <c r="L397" s="121">
        <v>43146</v>
      </c>
      <c r="M397" s="121">
        <v>43146</v>
      </c>
      <c r="N397" s="10" t="s">
        <v>29</v>
      </c>
      <c r="O397" s="10" t="s">
        <v>31</v>
      </c>
    </row>
    <row r="398" spans="1:15" ht="69" customHeight="1" x14ac:dyDescent="0.25">
      <c r="A398" s="140">
        <v>487</v>
      </c>
      <c r="B398" s="10" t="s">
        <v>1076</v>
      </c>
      <c r="C398" s="54" t="s">
        <v>1077</v>
      </c>
      <c r="D398" s="245" t="s">
        <v>280</v>
      </c>
      <c r="E398" s="246" t="s">
        <v>1188</v>
      </c>
      <c r="F398" s="15" t="s">
        <v>1078</v>
      </c>
      <c r="G398" s="10" t="s">
        <v>1079</v>
      </c>
      <c r="H398" s="10" t="s">
        <v>1080</v>
      </c>
      <c r="I398" s="11" t="s">
        <v>24</v>
      </c>
      <c r="J398" s="120" t="s">
        <v>25</v>
      </c>
      <c r="K398" s="120">
        <v>608858.35</v>
      </c>
      <c r="L398" s="121">
        <v>43159</v>
      </c>
      <c r="M398" s="121">
        <v>43219</v>
      </c>
      <c r="N398" s="10" t="s">
        <v>37</v>
      </c>
      <c r="O398" s="10" t="s">
        <v>31</v>
      </c>
    </row>
    <row r="399" spans="1:15" ht="60" customHeight="1" x14ac:dyDescent="0.25">
      <c r="A399" s="232">
        <v>488</v>
      </c>
      <c r="B399" s="10" t="s">
        <v>59</v>
      </c>
      <c r="C399" s="10" t="s">
        <v>60</v>
      </c>
      <c r="D399" s="248" t="s">
        <v>1197</v>
      </c>
      <c r="E399" s="77" t="s">
        <v>1198</v>
      </c>
      <c r="F399" s="20">
        <v>642</v>
      </c>
      <c r="G399" s="14" t="s">
        <v>652</v>
      </c>
      <c r="H399" s="14" t="s">
        <v>1199</v>
      </c>
      <c r="I399" s="78" t="s">
        <v>24</v>
      </c>
      <c r="J399" s="78" t="s">
        <v>25</v>
      </c>
      <c r="K399" s="68">
        <v>18127797.149999999</v>
      </c>
      <c r="L399" s="71">
        <v>43132</v>
      </c>
      <c r="M399" s="71">
        <v>43800</v>
      </c>
      <c r="N399" s="35" t="s">
        <v>29</v>
      </c>
      <c r="O399" s="14" t="s">
        <v>31</v>
      </c>
    </row>
    <row r="400" spans="1:15" ht="96" customHeight="1" x14ac:dyDescent="0.25">
      <c r="A400" s="232">
        <v>489</v>
      </c>
      <c r="B400" s="23" t="s">
        <v>228</v>
      </c>
      <c r="C400" s="12" t="s">
        <v>227</v>
      </c>
      <c r="D400" s="30" t="s">
        <v>1200</v>
      </c>
      <c r="E400" s="30" t="s">
        <v>1201</v>
      </c>
      <c r="F400" s="14">
        <v>796</v>
      </c>
      <c r="G400" s="14" t="s">
        <v>41</v>
      </c>
      <c r="H400" s="14">
        <v>1</v>
      </c>
      <c r="I400" s="19" t="s">
        <v>24</v>
      </c>
      <c r="J400" s="14" t="s">
        <v>25</v>
      </c>
      <c r="K400" s="68">
        <v>909200</v>
      </c>
      <c r="L400" s="71">
        <v>43132</v>
      </c>
      <c r="M400" s="71">
        <v>43221</v>
      </c>
      <c r="N400" s="35" t="s">
        <v>29</v>
      </c>
      <c r="O400" s="14" t="s">
        <v>31</v>
      </c>
    </row>
    <row r="401" spans="1:15" ht="89.25" x14ac:dyDescent="0.25">
      <c r="A401" s="232">
        <v>490</v>
      </c>
      <c r="B401" s="39" t="s">
        <v>218</v>
      </c>
      <c r="C401" s="39" t="s">
        <v>217</v>
      </c>
      <c r="D401" s="239" t="s">
        <v>1350</v>
      </c>
      <c r="E401" s="10" t="s">
        <v>130</v>
      </c>
      <c r="F401" s="14">
        <v>796</v>
      </c>
      <c r="G401" s="14" t="s">
        <v>41</v>
      </c>
      <c r="H401" s="9" t="s">
        <v>1531</v>
      </c>
      <c r="I401" s="9">
        <v>3000000000</v>
      </c>
      <c r="J401" s="9" t="s">
        <v>25</v>
      </c>
      <c r="K401" s="65">
        <v>248190</v>
      </c>
      <c r="L401" s="119">
        <v>43221</v>
      </c>
      <c r="M401" s="119">
        <v>43221</v>
      </c>
      <c r="N401" s="9" t="s">
        <v>29</v>
      </c>
      <c r="O401" s="9" t="s">
        <v>31</v>
      </c>
    </row>
    <row r="402" spans="1:15" ht="51" x14ac:dyDescent="0.25">
      <c r="A402" s="232">
        <v>491</v>
      </c>
      <c r="B402" s="9" t="s">
        <v>204</v>
      </c>
      <c r="C402" s="9" t="s">
        <v>205</v>
      </c>
      <c r="D402" s="243" t="s">
        <v>1123</v>
      </c>
      <c r="E402" s="49" t="s">
        <v>206</v>
      </c>
      <c r="F402" s="9">
        <v>539</v>
      </c>
      <c r="G402" s="9" t="s">
        <v>207</v>
      </c>
      <c r="H402" s="9">
        <v>43800</v>
      </c>
      <c r="I402" s="44" t="s">
        <v>24</v>
      </c>
      <c r="J402" s="9" t="s">
        <v>25</v>
      </c>
      <c r="K402" s="64">
        <v>7606308</v>
      </c>
      <c r="L402" s="21">
        <v>43132</v>
      </c>
      <c r="M402" s="3" t="s">
        <v>1202</v>
      </c>
      <c r="N402" s="14" t="s">
        <v>47</v>
      </c>
      <c r="O402" s="32" t="s">
        <v>31</v>
      </c>
    </row>
    <row r="403" spans="1:15" ht="38.25" x14ac:dyDescent="0.25">
      <c r="A403" s="232">
        <v>492</v>
      </c>
      <c r="B403" s="9" t="s">
        <v>1203</v>
      </c>
      <c r="C403" s="9" t="s">
        <v>1204</v>
      </c>
      <c r="D403" s="243" t="s">
        <v>1205</v>
      </c>
      <c r="E403" s="49" t="s">
        <v>1206</v>
      </c>
      <c r="F403" s="9">
        <v>55</v>
      </c>
      <c r="G403" s="9" t="s">
        <v>158</v>
      </c>
      <c r="H403" s="9">
        <v>10000</v>
      </c>
      <c r="I403" s="44" t="s">
        <v>24</v>
      </c>
      <c r="J403" s="9" t="s">
        <v>25</v>
      </c>
      <c r="K403" s="64">
        <v>2000000</v>
      </c>
      <c r="L403" s="21">
        <v>43132</v>
      </c>
      <c r="M403" s="3" t="s">
        <v>498</v>
      </c>
      <c r="N403" s="35" t="s">
        <v>29</v>
      </c>
      <c r="O403" s="32" t="s">
        <v>31</v>
      </c>
    </row>
    <row r="404" spans="1:15" ht="158.25" customHeight="1" x14ac:dyDescent="0.25">
      <c r="A404" s="232">
        <v>493</v>
      </c>
      <c r="B404" s="10" t="s">
        <v>1210</v>
      </c>
      <c r="C404" s="10" t="s">
        <v>1211</v>
      </c>
      <c r="D404" s="248" t="s">
        <v>1212</v>
      </c>
      <c r="E404" s="77" t="s">
        <v>1213</v>
      </c>
      <c r="F404" s="20">
        <v>642</v>
      </c>
      <c r="G404" s="14" t="s">
        <v>652</v>
      </c>
      <c r="H404" s="14" t="s">
        <v>1214</v>
      </c>
      <c r="I404" s="78" t="s">
        <v>24</v>
      </c>
      <c r="J404" s="78" t="s">
        <v>25</v>
      </c>
      <c r="K404" s="68">
        <v>326308.5</v>
      </c>
      <c r="L404" s="71">
        <v>43132</v>
      </c>
      <c r="M404" s="71">
        <v>43160</v>
      </c>
      <c r="N404" s="35" t="s">
        <v>29</v>
      </c>
      <c r="O404" s="14" t="s">
        <v>31</v>
      </c>
    </row>
    <row r="405" spans="1:15" ht="162.75" customHeight="1" x14ac:dyDescent="0.25">
      <c r="A405" s="232">
        <v>494</v>
      </c>
      <c r="B405" s="23" t="s">
        <v>1215</v>
      </c>
      <c r="C405" s="12" t="s">
        <v>1216</v>
      </c>
      <c r="D405" s="233" t="s">
        <v>1217</v>
      </c>
      <c r="E405" s="227" t="s">
        <v>1218</v>
      </c>
      <c r="F405" s="241" t="s">
        <v>57</v>
      </c>
      <c r="G405" s="242" t="s">
        <v>58</v>
      </c>
      <c r="H405" s="235">
        <v>376122.38</v>
      </c>
      <c r="I405" s="12" t="s">
        <v>24</v>
      </c>
      <c r="J405" s="12" t="s">
        <v>25</v>
      </c>
      <c r="K405" s="279">
        <v>3866894.56</v>
      </c>
      <c r="L405" s="237">
        <v>43132</v>
      </c>
      <c r="M405" s="237">
        <v>43132</v>
      </c>
      <c r="N405" s="11" t="s">
        <v>29</v>
      </c>
      <c r="O405" s="12" t="s">
        <v>31</v>
      </c>
    </row>
    <row r="406" spans="1:15" ht="44.25" customHeight="1" x14ac:dyDescent="0.25">
      <c r="A406" s="232">
        <v>495</v>
      </c>
      <c r="B406" s="10" t="s">
        <v>187</v>
      </c>
      <c r="C406" s="58" t="s">
        <v>1219</v>
      </c>
      <c r="D406" s="247" t="s">
        <v>1273</v>
      </c>
      <c r="E406" s="247" t="s">
        <v>1220</v>
      </c>
      <c r="F406" s="15">
        <v>113</v>
      </c>
      <c r="G406" s="10" t="s">
        <v>139</v>
      </c>
      <c r="H406" s="10">
        <v>850</v>
      </c>
      <c r="I406" s="3" t="s">
        <v>24</v>
      </c>
      <c r="J406" s="10" t="s">
        <v>25</v>
      </c>
      <c r="K406" s="255">
        <v>56455004.390000001</v>
      </c>
      <c r="L406" s="237">
        <v>43132</v>
      </c>
      <c r="M406" s="121">
        <v>43344</v>
      </c>
      <c r="N406" s="231" t="s">
        <v>29</v>
      </c>
      <c r="O406" s="10" t="s">
        <v>31</v>
      </c>
    </row>
    <row r="407" spans="1:15" ht="53.25" customHeight="1" x14ac:dyDescent="0.25">
      <c r="A407" s="232">
        <v>496</v>
      </c>
      <c r="B407" s="10" t="s">
        <v>1162</v>
      </c>
      <c r="C407" s="58" t="s">
        <v>1221</v>
      </c>
      <c r="D407" s="243" t="s">
        <v>1222</v>
      </c>
      <c r="E407" s="49" t="s">
        <v>1223</v>
      </c>
      <c r="F407" s="9">
        <v>796</v>
      </c>
      <c r="G407" s="9" t="s">
        <v>41</v>
      </c>
      <c r="H407" s="9">
        <v>167</v>
      </c>
      <c r="I407" s="44" t="s">
        <v>24</v>
      </c>
      <c r="J407" s="9" t="s">
        <v>25</v>
      </c>
      <c r="K407" s="64">
        <v>1072964.5</v>
      </c>
      <c r="L407" s="21">
        <v>43132</v>
      </c>
      <c r="M407" s="3" t="s">
        <v>1224</v>
      </c>
      <c r="N407" s="35" t="s">
        <v>36</v>
      </c>
      <c r="O407" s="32" t="s">
        <v>31</v>
      </c>
    </row>
    <row r="408" spans="1:15" ht="148.5" customHeight="1" x14ac:dyDescent="0.25">
      <c r="A408" s="179">
        <v>497</v>
      </c>
      <c r="B408" s="44" t="s">
        <v>827</v>
      </c>
      <c r="C408" s="57" t="s">
        <v>908</v>
      </c>
      <c r="D408" s="163" t="s">
        <v>843</v>
      </c>
      <c r="E408" s="106" t="s">
        <v>1225</v>
      </c>
      <c r="F408" s="61" t="s">
        <v>846</v>
      </c>
      <c r="G408" s="125" t="s">
        <v>140</v>
      </c>
      <c r="H408" s="126">
        <v>2400</v>
      </c>
      <c r="I408" s="78" t="s">
        <v>24</v>
      </c>
      <c r="J408" s="78" t="s">
        <v>25</v>
      </c>
      <c r="K408" s="127">
        <v>254400</v>
      </c>
      <c r="L408" s="86">
        <v>43136</v>
      </c>
      <c r="M408" s="86">
        <v>43281</v>
      </c>
      <c r="N408" s="44" t="s">
        <v>36</v>
      </c>
      <c r="O408" s="78" t="s">
        <v>31</v>
      </c>
    </row>
    <row r="409" spans="1:15" ht="127.5" x14ac:dyDescent="0.25">
      <c r="A409" s="232">
        <v>498</v>
      </c>
      <c r="B409" s="44" t="s">
        <v>1226</v>
      </c>
      <c r="C409" s="57" t="s">
        <v>1227</v>
      </c>
      <c r="D409" s="163" t="s">
        <v>1228</v>
      </c>
      <c r="E409" s="106" t="s">
        <v>1229</v>
      </c>
      <c r="F409" s="61" t="s">
        <v>1230</v>
      </c>
      <c r="G409" s="125" t="s">
        <v>1231</v>
      </c>
      <c r="H409" s="126" t="s">
        <v>1232</v>
      </c>
      <c r="I409" s="78" t="s">
        <v>24</v>
      </c>
      <c r="J409" s="78" t="s">
        <v>25</v>
      </c>
      <c r="K409" s="127">
        <v>2660171.35</v>
      </c>
      <c r="L409" s="86">
        <v>43136</v>
      </c>
      <c r="M409" s="86">
        <v>43220</v>
      </c>
      <c r="N409" s="44" t="s">
        <v>1233</v>
      </c>
      <c r="O409" s="78" t="s">
        <v>304</v>
      </c>
    </row>
    <row r="410" spans="1:15" ht="60" customHeight="1" x14ac:dyDescent="0.25">
      <c r="A410" s="232">
        <v>499</v>
      </c>
      <c r="B410" s="44" t="s">
        <v>1234</v>
      </c>
      <c r="C410" s="57" t="s">
        <v>1244</v>
      </c>
      <c r="D410" s="163" t="s">
        <v>1235</v>
      </c>
      <c r="E410" s="106" t="s">
        <v>1236</v>
      </c>
      <c r="F410" s="61" t="s">
        <v>846</v>
      </c>
      <c r="G410" s="125" t="s">
        <v>140</v>
      </c>
      <c r="H410" s="126">
        <v>2500</v>
      </c>
      <c r="I410" s="78" t="s">
        <v>24</v>
      </c>
      <c r="J410" s="78" t="s">
        <v>25</v>
      </c>
      <c r="K410" s="127">
        <v>275554</v>
      </c>
      <c r="L410" s="86">
        <v>43136</v>
      </c>
      <c r="M410" s="86">
        <v>43220</v>
      </c>
      <c r="N410" s="44" t="s">
        <v>36</v>
      </c>
      <c r="O410" s="78" t="s">
        <v>304</v>
      </c>
    </row>
    <row r="411" spans="1:15" ht="44.25" customHeight="1" x14ac:dyDescent="0.25">
      <c r="A411" s="232">
        <v>500</v>
      </c>
      <c r="B411" s="10" t="s">
        <v>90</v>
      </c>
      <c r="C411" s="54" t="s">
        <v>1237</v>
      </c>
      <c r="D411" s="280" t="s">
        <v>1238</v>
      </c>
      <c r="E411" s="227" t="s">
        <v>1239</v>
      </c>
      <c r="F411" s="15">
        <v>796</v>
      </c>
      <c r="G411" s="10" t="s">
        <v>34</v>
      </c>
      <c r="H411" s="9">
        <v>4</v>
      </c>
      <c r="I411" s="3" t="s">
        <v>1240</v>
      </c>
      <c r="J411" s="10" t="s">
        <v>1241</v>
      </c>
      <c r="K411" s="229">
        <v>480000</v>
      </c>
      <c r="L411" s="230">
        <v>43138</v>
      </c>
      <c r="M411" s="121">
        <v>43182</v>
      </c>
      <c r="N411" s="231" t="s">
        <v>29</v>
      </c>
      <c r="O411" s="10" t="s">
        <v>31</v>
      </c>
    </row>
    <row r="412" spans="1:15" ht="66" customHeight="1" x14ac:dyDescent="0.25">
      <c r="A412" s="232">
        <v>501</v>
      </c>
      <c r="B412" s="10" t="s">
        <v>90</v>
      </c>
      <c r="C412" s="54" t="s">
        <v>1237</v>
      </c>
      <c r="D412" s="280" t="s">
        <v>1242</v>
      </c>
      <c r="E412" s="227" t="s">
        <v>1243</v>
      </c>
      <c r="F412" s="15">
        <v>796</v>
      </c>
      <c r="G412" s="10" t="s">
        <v>34</v>
      </c>
      <c r="H412" s="9">
        <v>2100</v>
      </c>
      <c r="I412" s="3" t="s">
        <v>1240</v>
      </c>
      <c r="J412" s="10" t="s">
        <v>1241</v>
      </c>
      <c r="K412" s="229">
        <v>249010</v>
      </c>
      <c r="L412" s="230">
        <v>43138</v>
      </c>
      <c r="M412" s="121">
        <v>43182</v>
      </c>
      <c r="N412" s="231" t="s">
        <v>29</v>
      </c>
      <c r="O412" s="10" t="s">
        <v>31</v>
      </c>
    </row>
    <row r="413" spans="1:15" ht="47.25" customHeight="1" x14ac:dyDescent="0.25">
      <c r="A413" s="232">
        <v>502</v>
      </c>
      <c r="B413" s="10" t="s">
        <v>1252</v>
      </c>
      <c r="C413" s="54" t="s">
        <v>1253</v>
      </c>
      <c r="D413" s="280" t="s">
        <v>1254</v>
      </c>
      <c r="E413" s="227" t="s">
        <v>1255</v>
      </c>
      <c r="F413" s="15">
        <v>112</v>
      </c>
      <c r="G413" s="10" t="s">
        <v>1256</v>
      </c>
      <c r="H413" s="9" t="s">
        <v>1257</v>
      </c>
      <c r="I413" s="3" t="s">
        <v>1240</v>
      </c>
      <c r="J413" s="10" t="s">
        <v>1241</v>
      </c>
      <c r="K413" s="229">
        <v>1365238.69</v>
      </c>
      <c r="L413" s="230">
        <v>43166</v>
      </c>
      <c r="M413" s="121">
        <v>43457</v>
      </c>
      <c r="N413" s="134" t="s">
        <v>36</v>
      </c>
      <c r="O413" s="10" t="s">
        <v>31</v>
      </c>
    </row>
    <row r="414" spans="1:15" ht="106.5" customHeight="1" x14ac:dyDescent="0.25">
      <c r="A414" s="232">
        <v>503</v>
      </c>
      <c r="B414" s="10" t="s">
        <v>1258</v>
      </c>
      <c r="C414" s="54" t="s">
        <v>1259</v>
      </c>
      <c r="D414" s="280" t="s">
        <v>1260</v>
      </c>
      <c r="E414" s="227" t="s">
        <v>1261</v>
      </c>
      <c r="F414" s="15">
        <v>796</v>
      </c>
      <c r="G414" s="10" t="s">
        <v>34</v>
      </c>
      <c r="H414" s="9">
        <v>77</v>
      </c>
      <c r="I414" s="3" t="s">
        <v>1240</v>
      </c>
      <c r="J414" s="10" t="s">
        <v>1241</v>
      </c>
      <c r="K414" s="229">
        <v>570224.01</v>
      </c>
      <c r="L414" s="230">
        <v>43166</v>
      </c>
      <c r="M414" s="121">
        <v>43243</v>
      </c>
      <c r="N414" s="32" t="s">
        <v>326</v>
      </c>
      <c r="O414" s="10" t="s">
        <v>31</v>
      </c>
    </row>
    <row r="415" spans="1:15" ht="76.5" x14ac:dyDescent="0.25">
      <c r="A415" s="232">
        <v>504</v>
      </c>
      <c r="B415" s="10" t="s">
        <v>1262</v>
      </c>
      <c r="C415" s="54" t="s">
        <v>1263</v>
      </c>
      <c r="D415" s="280" t="s">
        <v>1264</v>
      </c>
      <c r="E415" s="227" t="s">
        <v>1274</v>
      </c>
      <c r="F415" s="15" t="s">
        <v>1265</v>
      </c>
      <c r="G415" s="10" t="s">
        <v>1266</v>
      </c>
      <c r="H415" s="9" t="s">
        <v>1267</v>
      </c>
      <c r="I415" s="3" t="s">
        <v>1240</v>
      </c>
      <c r="J415" s="10" t="s">
        <v>1241</v>
      </c>
      <c r="K415" s="229">
        <v>528932.9</v>
      </c>
      <c r="L415" s="230">
        <v>43138</v>
      </c>
      <c r="M415" s="121">
        <v>43274</v>
      </c>
      <c r="N415" s="134" t="s">
        <v>36</v>
      </c>
      <c r="O415" s="10" t="s">
        <v>31</v>
      </c>
    </row>
    <row r="416" spans="1:15" ht="51" x14ac:dyDescent="0.25">
      <c r="A416" s="232">
        <v>505</v>
      </c>
      <c r="B416" s="10" t="s">
        <v>1268</v>
      </c>
      <c r="C416" s="10" t="s">
        <v>1269</v>
      </c>
      <c r="D416" s="30" t="s">
        <v>1270</v>
      </c>
      <c r="E416" s="30" t="s">
        <v>1271</v>
      </c>
      <c r="F416" s="20">
        <v>113</v>
      </c>
      <c r="G416" s="14" t="s">
        <v>1272</v>
      </c>
      <c r="H416" s="14">
        <v>1634</v>
      </c>
      <c r="I416" s="19" t="s">
        <v>24</v>
      </c>
      <c r="J416" s="14" t="s">
        <v>25</v>
      </c>
      <c r="K416" s="68">
        <v>996600</v>
      </c>
      <c r="L416" s="44" t="s">
        <v>699</v>
      </c>
      <c r="M416" s="44" t="s">
        <v>1288</v>
      </c>
      <c r="N416" s="14" t="s">
        <v>29</v>
      </c>
      <c r="O416" s="14" t="s">
        <v>31</v>
      </c>
    </row>
    <row r="417" spans="1:15" ht="246" customHeight="1" x14ac:dyDescent="0.25">
      <c r="A417" s="232">
        <v>506</v>
      </c>
      <c r="B417" s="10" t="s">
        <v>1275</v>
      </c>
      <c r="C417" s="10" t="s">
        <v>1276</v>
      </c>
      <c r="D417" s="30" t="s">
        <v>1133</v>
      </c>
      <c r="E417" s="30" t="s">
        <v>1281</v>
      </c>
      <c r="F417" s="20" t="s">
        <v>1135</v>
      </c>
      <c r="G417" s="14" t="s">
        <v>1277</v>
      </c>
      <c r="H417" s="14" t="s">
        <v>1278</v>
      </c>
      <c r="I417" s="19" t="s">
        <v>1279</v>
      </c>
      <c r="J417" s="14" t="s">
        <v>25</v>
      </c>
      <c r="K417" s="68">
        <v>90395186.579999998</v>
      </c>
      <c r="L417" s="44" t="s">
        <v>699</v>
      </c>
      <c r="M417" s="44" t="s">
        <v>1280</v>
      </c>
      <c r="N417" s="14" t="s">
        <v>29</v>
      </c>
      <c r="O417" s="14" t="s">
        <v>31</v>
      </c>
    </row>
    <row r="418" spans="1:15" ht="225" customHeight="1" x14ac:dyDescent="0.25">
      <c r="A418" s="232">
        <v>507</v>
      </c>
      <c r="B418" s="19" t="s">
        <v>131</v>
      </c>
      <c r="C418" s="55" t="s">
        <v>132</v>
      </c>
      <c r="D418" s="74" t="s">
        <v>1295</v>
      </c>
      <c r="E418" s="47" t="s">
        <v>237</v>
      </c>
      <c r="F418" s="19" t="s">
        <v>147</v>
      </c>
      <c r="G418" s="32" t="s">
        <v>41</v>
      </c>
      <c r="H418" s="32">
        <v>46</v>
      </c>
      <c r="I418" s="19" t="s">
        <v>24</v>
      </c>
      <c r="J418" s="32" t="s">
        <v>25</v>
      </c>
      <c r="K418" s="75">
        <v>199557.33</v>
      </c>
      <c r="L418" s="71">
        <v>43205</v>
      </c>
      <c r="M418" s="71">
        <v>43221</v>
      </c>
      <c r="N418" s="32" t="s">
        <v>37</v>
      </c>
      <c r="O418" s="32" t="s">
        <v>31</v>
      </c>
    </row>
    <row r="419" spans="1:15" ht="138" customHeight="1" x14ac:dyDescent="0.25">
      <c r="A419" s="232">
        <v>508</v>
      </c>
      <c r="B419" s="9" t="s">
        <v>1072</v>
      </c>
      <c r="C419" s="58" t="s">
        <v>1073</v>
      </c>
      <c r="D419" s="243" t="s">
        <v>1296</v>
      </c>
      <c r="E419" s="243" t="s">
        <v>1297</v>
      </c>
      <c r="F419" s="15">
        <v>796</v>
      </c>
      <c r="G419" s="10" t="s">
        <v>41</v>
      </c>
      <c r="H419" s="281" t="s">
        <v>1298</v>
      </c>
      <c r="I419" s="3" t="s">
        <v>24</v>
      </c>
      <c r="J419" s="10" t="s">
        <v>25</v>
      </c>
      <c r="K419" s="64">
        <v>9015099.25</v>
      </c>
      <c r="L419" s="121">
        <v>43160</v>
      </c>
      <c r="M419" s="121">
        <v>43344</v>
      </c>
      <c r="N419" s="231" t="s">
        <v>29</v>
      </c>
      <c r="O419" s="41" t="s">
        <v>31</v>
      </c>
    </row>
    <row r="420" spans="1:15" ht="53.25" customHeight="1" x14ac:dyDescent="0.25">
      <c r="A420" s="232">
        <v>509</v>
      </c>
      <c r="B420" s="14" t="s">
        <v>302</v>
      </c>
      <c r="C420" s="54" t="s">
        <v>462</v>
      </c>
      <c r="D420" s="30" t="s">
        <v>1299</v>
      </c>
      <c r="E420" s="30" t="s">
        <v>1300</v>
      </c>
      <c r="F420" s="20" t="s">
        <v>464</v>
      </c>
      <c r="G420" s="14" t="s">
        <v>465</v>
      </c>
      <c r="H420" s="14">
        <v>677</v>
      </c>
      <c r="I420" s="44" t="s">
        <v>24</v>
      </c>
      <c r="J420" s="14" t="s">
        <v>25</v>
      </c>
      <c r="K420" s="68">
        <v>467903.7</v>
      </c>
      <c r="L420" s="71">
        <v>43252</v>
      </c>
      <c r="M420" s="71">
        <v>43266</v>
      </c>
      <c r="N420" s="32" t="s">
        <v>37</v>
      </c>
      <c r="O420" s="32" t="s">
        <v>31</v>
      </c>
    </row>
    <row r="421" spans="1:15" ht="120.75" customHeight="1" x14ac:dyDescent="0.25">
      <c r="A421" s="232">
        <v>510</v>
      </c>
      <c r="B421" s="10" t="s">
        <v>1301</v>
      </c>
      <c r="C421" s="54" t="s">
        <v>1302</v>
      </c>
      <c r="D421" s="239" t="s">
        <v>1303</v>
      </c>
      <c r="E421" s="239" t="s">
        <v>1304</v>
      </c>
      <c r="F421" s="15" t="s">
        <v>172</v>
      </c>
      <c r="G421" s="10" t="s">
        <v>252</v>
      </c>
      <c r="H421" s="15">
        <v>48452</v>
      </c>
      <c r="I421" s="3" t="s">
        <v>24</v>
      </c>
      <c r="J421" s="10" t="s">
        <v>25</v>
      </c>
      <c r="K421" s="240">
        <v>685753.7</v>
      </c>
      <c r="L421" s="119">
        <v>43160</v>
      </c>
      <c r="M421" s="119">
        <v>43221</v>
      </c>
      <c r="N421" s="11" t="s">
        <v>29</v>
      </c>
      <c r="O421" s="10" t="s">
        <v>31</v>
      </c>
    </row>
    <row r="422" spans="1:15" ht="127.5" x14ac:dyDescent="0.25">
      <c r="A422" s="304">
        <v>511</v>
      </c>
      <c r="B422" s="3" t="s">
        <v>40</v>
      </c>
      <c r="C422" s="55" t="s">
        <v>44</v>
      </c>
      <c r="D422" s="8" t="s">
        <v>1189</v>
      </c>
      <c r="E422" s="77" t="s">
        <v>1190</v>
      </c>
      <c r="F422" s="15">
        <v>796</v>
      </c>
      <c r="G422" s="10" t="s">
        <v>34</v>
      </c>
      <c r="H422" s="14" t="s">
        <v>1024</v>
      </c>
      <c r="I422" s="11" t="s">
        <v>24</v>
      </c>
      <c r="J422" s="10" t="s">
        <v>25</v>
      </c>
      <c r="K422" s="68">
        <v>240582</v>
      </c>
      <c r="L422" s="71">
        <v>43252</v>
      </c>
      <c r="M422" s="71">
        <v>43814</v>
      </c>
      <c r="N422" s="231" t="s">
        <v>47</v>
      </c>
      <c r="O422" s="10" t="s">
        <v>31</v>
      </c>
    </row>
    <row r="423" spans="1:15" ht="51" x14ac:dyDescent="0.25">
      <c r="A423" s="179">
        <v>512</v>
      </c>
      <c r="B423" s="9" t="s">
        <v>1072</v>
      </c>
      <c r="C423" s="58" t="s">
        <v>1073</v>
      </c>
      <c r="D423" s="239" t="s">
        <v>1305</v>
      </c>
      <c r="E423" s="282" t="s">
        <v>1297</v>
      </c>
      <c r="F423" s="15">
        <v>876</v>
      </c>
      <c r="G423" s="10" t="s">
        <v>142</v>
      </c>
      <c r="H423" s="10" t="s">
        <v>1306</v>
      </c>
      <c r="I423" s="3" t="s">
        <v>24</v>
      </c>
      <c r="J423" s="10" t="s">
        <v>25</v>
      </c>
      <c r="K423" s="120">
        <v>3764200</v>
      </c>
      <c r="L423" s="121">
        <v>43160</v>
      </c>
      <c r="M423" s="121">
        <v>43525</v>
      </c>
      <c r="N423" s="9" t="s">
        <v>37</v>
      </c>
      <c r="O423" s="10" t="s">
        <v>31</v>
      </c>
    </row>
    <row r="424" spans="1:15" ht="63.75" x14ac:dyDescent="0.25">
      <c r="A424" s="232">
        <v>513</v>
      </c>
      <c r="B424" s="9" t="s">
        <v>1307</v>
      </c>
      <c r="C424" s="58" t="s">
        <v>1308</v>
      </c>
      <c r="D424" s="239" t="s">
        <v>1309</v>
      </c>
      <c r="E424" s="227" t="s">
        <v>270</v>
      </c>
      <c r="F424" s="15">
        <v>796</v>
      </c>
      <c r="G424" s="10" t="s">
        <v>41</v>
      </c>
      <c r="H424" s="10">
        <v>61</v>
      </c>
      <c r="I424" s="3" t="s">
        <v>24</v>
      </c>
      <c r="J424" s="10" t="s">
        <v>25</v>
      </c>
      <c r="K424" s="120">
        <v>927561.71</v>
      </c>
      <c r="L424" s="121">
        <v>43191</v>
      </c>
      <c r="M424" s="121">
        <v>43647</v>
      </c>
      <c r="N424" s="9" t="s">
        <v>37</v>
      </c>
      <c r="O424" s="10" t="s">
        <v>31</v>
      </c>
    </row>
    <row r="425" spans="1:15" ht="152.25" customHeight="1" x14ac:dyDescent="0.25">
      <c r="A425" s="179">
        <v>514</v>
      </c>
      <c r="B425" s="122" t="s">
        <v>2060</v>
      </c>
      <c r="C425" s="54" t="s">
        <v>2061</v>
      </c>
      <c r="D425" s="257" t="s">
        <v>2062</v>
      </c>
      <c r="E425" s="13" t="s">
        <v>2116</v>
      </c>
      <c r="F425" s="14">
        <v>796</v>
      </c>
      <c r="G425" s="14" t="s">
        <v>34</v>
      </c>
      <c r="H425" s="20">
        <v>10000</v>
      </c>
      <c r="I425" s="258" t="s">
        <v>24</v>
      </c>
      <c r="J425" s="123" t="s">
        <v>25</v>
      </c>
      <c r="K425" s="68">
        <v>115000</v>
      </c>
      <c r="L425" s="252" t="s">
        <v>2063</v>
      </c>
      <c r="M425" s="252" t="s">
        <v>2063</v>
      </c>
      <c r="N425" s="123" t="s">
        <v>29</v>
      </c>
      <c r="O425" s="123" t="s">
        <v>31</v>
      </c>
    </row>
    <row r="426" spans="1:15" ht="63.75" x14ac:dyDescent="0.25">
      <c r="A426" s="232">
        <v>515</v>
      </c>
      <c r="B426" s="10" t="s">
        <v>1310</v>
      </c>
      <c r="C426" s="54" t="s">
        <v>1311</v>
      </c>
      <c r="D426" s="30" t="s">
        <v>1323</v>
      </c>
      <c r="E426" s="227" t="s">
        <v>270</v>
      </c>
      <c r="F426" s="20">
        <v>55</v>
      </c>
      <c r="G426" s="14" t="s">
        <v>58</v>
      </c>
      <c r="H426" s="14">
        <v>3353</v>
      </c>
      <c r="I426" s="19" t="s">
        <v>24</v>
      </c>
      <c r="J426" s="14" t="s">
        <v>25</v>
      </c>
      <c r="K426" s="68">
        <v>821485</v>
      </c>
      <c r="L426" s="44" t="s">
        <v>699</v>
      </c>
      <c r="M426" s="21">
        <v>43191</v>
      </c>
      <c r="N426" s="14" t="s">
        <v>29</v>
      </c>
      <c r="O426" s="14" t="s">
        <v>31</v>
      </c>
    </row>
    <row r="427" spans="1:15" ht="114.75" x14ac:dyDescent="0.25">
      <c r="A427" s="179">
        <v>516</v>
      </c>
      <c r="B427" s="14" t="s">
        <v>309</v>
      </c>
      <c r="C427" s="54" t="s">
        <v>1312</v>
      </c>
      <c r="D427" s="95" t="s">
        <v>1313</v>
      </c>
      <c r="E427" s="79" t="s">
        <v>1314</v>
      </c>
      <c r="F427" s="20" t="s">
        <v>1315</v>
      </c>
      <c r="G427" s="14" t="s">
        <v>1316</v>
      </c>
      <c r="H427" s="14" t="s">
        <v>1317</v>
      </c>
      <c r="I427" s="44" t="s">
        <v>24</v>
      </c>
      <c r="J427" s="14" t="s">
        <v>25</v>
      </c>
      <c r="K427" s="222">
        <v>1025054.54</v>
      </c>
      <c r="L427" s="71">
        <v>43191</v>
      </c>
      <c r="M427" s="71">
        <v>43266</v>
      </c>
      <c r="N427" s="14" t="s">
        <v>1454</v>
      </c>
      <c r="O427" s="14" t="s">
        <v>304</v>
      </c>
    </row>
    <row r="428" spans="1:15" ht="68.25" customHeight="1" x14ac:dyDescent="0.25">
      <c r="A428" s="232">
        <v>517</v>
      </c>
      <c r="B428" s="10" t="s">
        <v>1318</v>
      </c>
      <c r="C428" s="54" t="s">
        <v>1319</v>
      </c>
      <c r="D428" s="30" t="s">
        <v>1320</v>
      </c>
      <c r="E428" s="30" t="s">
        <v>1321</v>
      </c>
      <c r="F428" s="20">
        <v>168</v>
      </c>
      <c r="G428" s="14" t="s">
        <v>1322</v>
      </c>
      <c r="H428" s="14">
        <v>30</v>
      </c>
      <c r="I428" s="19" t="s">
        <v>24</v>
      </c>
      <c r="J428" s="14" t="s">
        <v>25</v>
      </c>
      <c r="K428" s="68">
        <v>192000</v>
      </c>
      <c r="L428" s="44" t="s">
        <v>699</v>
      </c>
      <c r="M428" s="44" t="s">
        <v>699</v>
      </c>
      <c r="N428" s="14" t="s">
        <v>29</v>
      </c>
      <c r="O428" s="14" t="s">
        <v>31</v>
      </c>
    </row>
    <row r="429" spans="1:15" ht="189" customHeight="1" x14ac:dyDescent="0.25">
      <c r="A429" s="59">
        <v>518</v>
      </c>
      <c r="B429" s="32" t="s">
        <v>204</v>
      </c>
      <c r="C429" s="32" t="s">
        <v>205</v>
      </c>
      <c r="D429" s="47" t="s">
        <v>1332</v>
      </c>
      <c r="E429" s="47" t="s">
        <v>206</v>
      </c>
      <c r="F429" s="32">
        <v>539</v>
      </c>
      <c r="G429" s="32" t="s">
        <v>207</v>
      </c>
      <c r="H429" s="244">
        <v>52560</v>
      </c>
      <c r="I429" s="44" t="s">
        <v>24</v>
      </c>
      <c r="J429" s="9" t="s">
        <v>25</v>
      </c>
      <c r="K429" s="65">
        <v>7148160</v>
      </c>
      <c r="L429" s="19" t="s">
        <v>396</v>
      </c>
      <c r="M429" s="19" t="s">
        <v>700</v>
      </c>
      <c r="N429" s="32" t="s">
        <v>528</v>
      </c>
      <c r="O429" s="32" t="s">
        <v>31</v>
      </c>
    </row>
    <row r="430" spans="1:15" ht="55.5" customHeight="1" x14ac:dyDescent="0.25">
      <c r="A430" s="216" t="s">
        <v>1348</v>
      </c>
      <c r="B430" s="44" t="s">
        <v>141</v>
      </c>
      <c r="C430" s="44" t="s">
        <v>402</v>
      </c>
      <c r="D430" s="30" t="s">
        <v>1333</v>
      </c>
      <c r="E430" s="30" t="s">
        <v>143</v>
      </c>
      <c r="F430" s="20">
        <v>796</v>
      </c>
      <c r="G430" s="14" t="s">
        <v>34</v>
      </c>
      <c r="H430" s="14">
        <v>8</v>
      </c>
      <c r="I430" s="19" t="s">
        <v>24</v>
      </c>
      <c r="J430" s="14" t="s">
        <v>25</v>
      </c>
      <c r="K430" s="75">
        <v>353662.52</v>
      </c>
      <c r="L430" s="44" t="s">
        <v>384</v>
      </c>
      <c r="M430" s="21">
        <v>43525</v>
      </c>
      <c r="N430" s="44" t="s">
        <v>29</v>
      </c>
      <c r="O430" s="14" t="s">
        <v>31</v>
      </c>
    </row>
    <row r="431" spans="1:15" ht="58.5" customHeight="1" x14ac:dyDescent="0.25">
      <c r="A431" s="278" t="s">
        <v>1349</v>
      </c>
      <c r="B431" s="44" t="s">
        <v>128</v>
      </c>
      <c r="C431" s="44" t="s">
        <v>1085</v>
      </c>
      <c r="D431" s="30" t="s">
        <v>1334</v>
      </c>
      <c r="E431" s="30" t="s">
        <v>206</v>
      </c>
      <c r="F431" s="20">
        <v>539</v>
      </c>
      <c r="G431" s="14" t="s">
        <v>207</v>
      </c>
      <c r="H431" s="14">
        <v>453800</v>
      </c>
      <c r="I431" s="19" t="s">
        <v>24</v>
      </c>
      <c r="J431" s="14" t="s">
        <v>25</v>
      </c>
      <c r="K431" s="75">
        <v>6099588</v>
      </c>
      <c r="L431" s="44" t="s">
        <v>384</v>
      </c>
      <c r="M431" s="21">
        <v>43525</v>
      </c>
      <c r="N431" s="44" t="s">
        <v>29</v>
      </c>
      <c r="O431" s="14" t="s">
        <v>31</v>
      </c>
    </row>
    <row r="432" spans="1:15" ht="52.5" customHeight="1" x14ac:dyDescent="0.25">
      <c r="A432" s="179">
        <v>521</v>
      </c>
      <c r="B432" s="10" t="s">
        <v>1258</v>
      </c>
      <c r="C432" s="54" t="s">
        <v>1259</v>
      </c>
      <c r="D432" s="280" t="s">
        <v>1335</v>
      </c>
      <c r="E432" s="227" t="s">
        <v>1261</v>
      </c>
      <c r="F432" s="15">
        <v>796</v>
      </c>
      <c r="G432" s="10" t="s">
        <v>34</v>
      </c>
      <c r="H432" s="9">
        <v>54</v>
      </c>
      <c r="I432" s="19" t="s">
        <v>24</v>
      </c>
      <c r="J432" s="14" t="s">
        <v>25</v>
      </c>
      <c r="K432" s="229">
        <v>622319.76</v>
      </c>
      <c r="L432" s="230">
        <v>43166</v>
      </c>
      <c r="M432" s="121">
        <v>43243</v>
      </c>
      <c r="N432" s="32" t="s">
        <v>326</v>
      </c>
      <c r="O432" s="10" t="s">
        <v>31</v>
      </c>
    </row>
    <row r="433" spans="1:15" ht="38.25" x14ac:dyDescent="0.25">
      <c r="A433" s="232">
        <v>522</v>
      </c>
      <c r="B433" s="32" t="s">
        <v>156</v>
      </c>
      <c r="C433" s="58" t="s">
        <v>381</v>
      </c>
      <c r="D433" s="72" t="s">
        <v>1596</v>
      </c>
      <c r="E433" s="77" t="s">
        <v>248</v>
      </c>
      <c r="F433" s="73">
        <v>796</v>
      </c>
      <c r="G433" s="32" t="s">
        <v>41</v>
      </c>
      <c r="H433" s="32">
        <v>20</v>
      </c>
      <c r="I433" s="19" t="s">
        <v>24</v>
      </c>
      <c r="J433" s="32" t="s">
        <v>25</v>
      </c>
      <c r="K433" s="65">
        <v>383000</v>
      </c>
      <c r="L433" s="71">
        <v>43252</v>
      </c>
      <c r="M433" s="71">
        <v>43373</v>
      </c>
      <c r="N433" s="32" t="s">
        <v>329</v>
      </c>
      <c r="O433" s="32" t="s">
        <v>31</v>
      </c>
    </row>
    <row r="434" spans="1:15" ht="146.25" customHeight="1" x14ac:dyDescent="0.25">
      <c r="A434" s="179">
        <v>523</v>
      </c>
      <c r="B434" s="32" t="s">
        <v>1336</v>
      </c>
      <c r="C434" s="58" t="s">
        <v>1337</v>
      </c>
      <c r="D434" s="72" t="s">
        <v>1338</v>
      </c>
      <c r="E434" s="77" t="s">
        <v>1339</v>
      </c>
      <c r="F434" s="73">
        <v>55</v>
      </c>
      <c r="G434" s="32" t="s">
        <v>1340</v>
      </c>
      <c r="H434" s="32">
        <v>764</v>
      </c>
      <c r="I434" s="19" t="s">
        <v>24</v>
      </c>
      <c r="J434" s="32" t="s">
        <v>25</v>
      </c>
      <c r="K434" s="65">
        <v>1146000</v>
      </c>
      <c r="L434" s="71">
        <v>43160</v>
      </c>
      <c r="M434" s="71">
        <v>43250</v>
      </c>
      <c r="N434" s="14" t="s">
        <v>29</v>
      </c>
      <c r="O434" s="32" t="s">
        <v>31</v>
      </c>
    </row>
    <row r="435" spans="1:15" ht="153" customHeight="1" x14ac:dyDescent="0.25">
      <c r="A435" s="232">
        <v>524</v>
      </c>
      <c r="B435" s="32" t="s">
        <v>1341</v>
      </c>
      <c r="C435" s="58" t="s">
        <v>1351</v>
      </c>
      <c r="D435" s="72" t="s">
        <v>1342</v>
      </c>
      <c r="E435" s="77" t="s">
        <v>1343</v>
      </c>
      <c r="F435" s="73">
        <v>166</v>
      </c>
      <c r="G435" s="32" t="s">
        <v>1352</v>
      </c>
      <c r="H435" s="32" t="s">
        <v>1353</v>
      </c>
      <c r="I435" s="19" t="s">
        <v>24</v>
      </c>
      <c r="J435" s="32" t="s">
        <v>25</v>
      </c>
      <c r="K435" s="65">
        <v>320238.27</v>
      </c>
      <c r="L435" s="71">
        <v>43160</v>
      </c>
      <c r="M435" s="71">
        <v>43464</v>
      </c>
      <c r="N435" s="14" t="s">
        <v>29</v>
      </c>
      <c r="O435" s="32" t="s">
        <v>31</v>
      </c>
    </row>
    <row r="436" spans="1:15" ht="75" customHeight="1" x14ac:dyDescent="0.25">
      <c r="A436" s="232">
        <v>525</v>
      </c>
      <c r="B436" s="32" t="s">
        <v>1345</v>
      </c>
      <c r="C436" s="58" t="s">
        <v>1354</v>
      </c>
      <c r="D436" s="72" t="s">
        <v>1346</v>
      </c>
      <c r="E436" s="77" t="s">
        <v>1347</v>
      </c>
      <c r="F436" s="73">
        <v>166</v>
      </c>
      <c r="G436" s="32" t="s">
        <v>1344</v>
      </c>
      <c r="H436" s="32" t="s">
        <v>1355</v>
      </c>
      <c r="I436" s="19" t="s">
        <v>24</v>
      </c>
      <c r="J436" s="32" t="s">
        <v>25</v>
      </c>
      <c r="K436" s="65">
        <v>130810</v>
      </c>
      <c r="L436" s="71">
        <v>43160</v>
      </c>
      <c r="M436" s="71">
        <v>43464</v>
      </c>
      <c r="N436" s="14" t="s">
        <v>29</v>
      </c>
      <c r="O436" s="32" t="s">
        <v>31</v>
      </c>
    </row>
    <row r="437" spans="1:15" ht="342.75" customHeight="1" x14ac:dyDescent="0.25">
      <c r="A437" s="216" t="s">
        <v>1360</v>
      </c>
      <c r="B437" s="44" t="s">
        <v>1356</v>
      </c>
      <c r="C437" s="44" t="s">
        <v>1357</v>
      </c>
      <c r="D437" s="30" t="s">
        <v>1361</v>
      </c>
      <c r="E437" s="30" t="s">
        <v>1358</v>
      </c>
      <c r="F437" s="20">
        <v>642</v>
      </c>
      <c r="G437" s="14" t="s">
        <v>652</v>
      </c>
      <c r="H437" s="14">
        <v>2</v>
      </c>
      <c r="I437" s="19" t="s">
        <v>710</v>
      </c>
      <c r="J437" s="14" t="s">
        <v>1359</v>
      </c>
      <c r="K437" s="75">
        <v>254415</v>
      </c>
      <c r="L437" s="44" t="s">
        <v>384</v>
      </c>
      <c r="M437" s="21">
        <v>43191</v>
      </c>
      <c r="N437" s="44" t="s">
        <v>29</v>
      </c>
      <c r="O437" s="14" t="s">
        <v>31</v>
      </c>
    </row>
    <row r="438" spans="1:15" ht="54.75" customHeight="1" x14ac:dyDescent="0.25">
      <c r="A438" s="232">
        <v>527</v>
      </c>
      <c r="B438" s="14" t="s">
        <v>290</v>
      </c>
      <c r="C438" s="54" t="s">
        <v>1192</v>
      </c>
      <c r="D438" s="30" t="s">
        <v>1193</v>
      </c>
      <c r="E438" s="30" t="s">
        <v>339</v>
      </c>
      <c r="F438" s="14">
        <v>876</v>
      </c>
      <c r="G438" s="14" t="s">
        <v>142</v>
      </c>
      <c r="H438" s="14" t="s">
        <v>1185</v>
      </c>
      <c r="I438" s="19" t="s">
        <v>24</v>
      </c>
      <c r="J438" s="14" t="s">
        <v>25</v>
      </c>
      <c r="K438" s="68">
        <v>2718557.16</v>
      </c>
      <c r="L438" s="44" t="s">
        <v>384</v>
      </c>
      <c r="M438" s="71">
        <v>43525</v>
      </c>
      <c r="N438" s="14" t="s">
        <v>47</v>
      </c>
      <c r="O438" s="14" t="s">
        <v>31</v>
      </c>
    </row>
    <row r="439" spans="1:15" ht="63.75" customHeight="1" x14ac:dyDescent="0.25">
      <c r="A439" s="232">
        <v>528</v>
      </c>
      <c r="B439" s="10" t="s">
        <v>152</v>
      </c>
      <c r="C439" s="54" t="s">
        <v>153</v>
      </c>
      <c r="D439" s="30" t="s">
        <v>1375</v>
      </c>
      <c r="E439" s="77" t="s">
        <v>328</v>
      </c>
      <c r="F439" s="44" t="s">
        <v>1376</v>
      </c>
      <c r="G439" s="44" t="s">
        <v>1207</v>
      </c>
      <c r="H439" s="78" t="s">
        <v>1377</v>
      </c>
      <c r="I439" s="78" t="s">
        <v>24</v>
      </c>
      <c r="J439" s="78" t="s">
        <v>25</v>
      </c>
      <c r="K439" s="68">
        <v>858480</v>
      </c>
      <c r="L439" s="86">
        <v>43160</v>
      </c>
      <c r="M439" s="86">
        <v>43191</v>
      </c>
      <c r="N439" s="36" t="s">
        <v>29</v>
      </c>
      <c r="O439" s="14" t="s">
        <v>31</v>
      </c>
    </row>
    <row r="440" spans="1:15" ht="57" customHeight="1" x14ac:dyDescent="0.25">
      <c r="A440" s="232">
        <v>529</v>
      </c>
      <c r="B440" s="10" t="s">
        <v>1378</v>
      </c>
      <c r="C440" s="54" t="s">
        <v>1379</v>
      </c>
      <c r="D440" s="30" t="s">
        <v>1380</v>
      </c>
      <c r="E440" s="77" t="s">
        <v>1381</v>
      </c>
      <c r="F440" s="44" t="s">
        <v>846</v>
      </c>
      <c r="G440" s="44" t="s">
        <v>140</v>
      </c>
      <c r="H440" s="78" t="s">
        <v>1382</v>
      </c>
      <c r="I440" s="78" t="s">
        <v>24</v>
      </c>
      <c r="J440" s="78" t="s">
        <v>25</v>
      </c>
      <c r="K440" s="68">
        <v>261900</v>
      </c>
      <c r="L440" s="86">
        <v>43191</v>
      </c>
      <c r="M440" s="86">
        <v>43191</v>
      </c>
      <c r="N440" s="36" t="s">
        <v>29</v>
      </c>
      <c r="O440" s="14" t="s">
        <v>31</v>
      </c>
    </row>
    <row r="441" spans="1:15" ht="45.75" customHeight="1" x14ac:dyDescent="0.25">
      <c r="A441" s="232">
        <v>530</v>
      </c>
      <c r="B441" s="11" t="s">
        <v>1041</v>
      </c>
      <c r="C441" s="11" t="s">
        <v>1042</v>
      </c>
      <c r="D441" s="30" t="s">
        <v>1383</v>
      </c>
      <c r="E441" s="77" t="s">
        <v>1384</v>
      </c>
      <c r="F441" s="44" t="s">
        <v>1385</v>
      </c>
      <c r="G441" s="14" t="s">
        <v>652</v>
      </c>
      <c r="H441" s="14" t="s">
        <v>1386</v>
      </c>
      <c r="I441" s="44" t="s">
        <v>24</v>
      </c>
      <c r="J441" s="14" t="s">
        <v>25</v>
      </c>
      <c r="K441" s="68">
        <v>1450000</v>
      </c>
      <c r="L441" s="21">
        <v>43221</v>
      </c>
      <c r="M441" s="21">
        <v>43221</v>
      </c>
      <c r="N441" s="14" t="s">
        <v>29</v>
      </c>
      <c r="O441" s="14" t="s">
        <v>31</v>
      </c>
    </row>
    <row r="442" spans="1:15" ht="161.25" customHeight="1" x14ac:dyDescent="0.25">
      <c r="A442" s="238">
        <v>531</v>
      </c>
      <c r="B442" s="11" t="s">
        <v>1041</v>
      </c>
      <c r="C442" s="11" t="s">
        <v>1042</v>
      </c>
      <c r="D442" s="30" t="s">
        <v>1387</v>
      </c>
      <c r="E442" s="77" t="s">
        <v>1384</v>
      </c>
      <c r="F442" s="44" t="s">
        <v>1385</v>
      </c>
      <c r="G442" s="44" t="s">
        <v>652</v>
      </c>
      <c r="H442" s="78" t="s">
        <v>1388</v>
      </c>
      <c r="I442" s="78" t="s">
        <v>24</v>
      </c>
      <c r="J442" s="78" t="s">
        <v>25</v>
      </c>
      <c r="K442" s="68">
        <v>250000</v>
      </c>
      <c r="L442" s="21">
        <v>43191</v>
      </c>
      <c r="M442" s="21">
        <v>43191</v>
      </c>
      <c r="N442" s="14" t="s">
        <v>29</v>
      </c>
      <c r="O442" s="14" t="s">
        <v>31</v>
      </c>
    </row>
    <row r="443" spans="1:15" ht="39.75" customHeight="1" x14ac:dyDescent="0.25">
      <c r="A443" s="10">
        <v>532</v>
      </c>
      <c r="B443" s="10" t="s">
        <v>1389</v>
      </c>
      <c r="C443" s="10" t="s">
        <v>1390</v>
      </c>
      <c r="D443" s="284" t="s">
        <v>1391</v>
      </c>
      <c r="E443" s="285" t="s">
        <v>1392</v>
      </c>
      <c r="F443" s="11" t="s">
        <v>147</v>
      </c>
      <c r="G443" s="11" t="s">
        <v>34</v>
      </c>
      <c r="H443" s="12" t="s">
        <v>1393</v>
      </c>
      <c r="I443" s="12" t="s">
        <v>24</v>
      </c>
      <c r="J443" s="12" t="s">
        <v>25</v>
      </c>
      <c r="K443" s="236">
        <v>141220864.13</v>
      </c>
      <c r="L443" s="237">
        <v>43217</v>
      </c>
      <c r="M443" s="237">
        <v>43404</v>
      </c>
      <c r="N443" s="11" t="s">
        <v>47</v>
      </c>
      <c r="O443" s="12" t="s">
        <v>31</v>
      </c>
    </row>
    <row r="444" spans="1:15" ht="57.75" customHeight="1" x14ac:dyDescent="0.25">
      <c r="A444" s="232">
        <v>533</v>
      </c>
      <c r="B444" s="9" t="s">
        <v>703</v>
      </c>
      <c r="C444" s="54" t="s">
        <v>704</v>
      </c>
      <c r="D444" s="47" t="s">
        <v>1208</v>
      </c>
      <c r="E444" s="47" t="s">
        <v>1209</v>
      </c>
      <c r="F444" s="73">
        <v>796</v>
      </c>
      <c r="G444" s="32" t="s">
        <v>34</v>
      </c>
      <c r="H444" s="83">
        <v>3</v>
      </c>
      <c r="I444" s="19" t="s">
        <v>24</v>
      </c>
      <c r="J444" s="32" t="s">
        <v>25</v>
      </c>
      <c r="K444" s="65">
        <v>234900</v>
      </c>
      <c r="L444" s="11" t="s">
        <v>396</v>
      </c>
      <c r="M444" s="11" t="s">
        <v>1397</v>
      </c>
      <c r="N444" s="14" t="s">
        <v>29</v>
      </c>
      <c r="O444" s="32" t="s">
        <v>31</v>
      </c>
    </row>
    <row r="445" spans="1:15" ht="73.5" customHeight="1" x14ac:dyDescent="0.25">
      <c r="A445" s="238">
        <v>534</v>
      </c>
      <c r="B445" s="11" t="s">
        <v>246</v>
      </c>
      <c r="C445" s="54" t="s">
        <v>1398</v>
      </c>
      <c r="D445" s="30" t="s">
        <v>1399</v>
      </c>
      <c r="E445" s="47" t="s">
        <v>1400</v>
      </c>
      <c r="F445" s="20" t="s">
        <v>1401</v>
      </c>
      <c r="G445" s="14" t="s">
        <v>1402</v>
      </c>
      <c r="H445" s="44" t="s">
        <v>1403</v>
      </c>
      <c r="I445" s="84" t="s">
        <v>24</v>
      </c>
      <c r="J445" s="14" t="s">
        <v>25</v>
      </c>
      <c r="K445" s="68">
        <v>1875999</v>
      </c>
      <c r="L445" s="44" t="s">
        <v>396</v>
      </c>
      <c r="M445" s="44" t="s">
        <v>396</v>
      </c>
      <c r="N445" s="14" t="s">
        <v>329</v>
      </c>
      <c r="O445" s="14" t="s">
        <v>31</v>
      </c>
    </row>
    <row r="446" spans="1:15" ht="60" customHeight="1" x14ac:dyDescent="0.25">
      <c r="A446" s="238">
        <v>535</v>
      </c>
      <c r="B446" s="14" t="s">
        <v>660</v>
      </c>
      <c r="C446" s="54" t="s">
        <v>671</v>
      </c>
      <c r="D446" s="30" t="s">
        <v>673</v>
      </c>
      <c r="E446" s="30" t="s">
        <v>1404</v>
      </c>
      <c r="F446" s="20">
        <v>796</v>
      </c>
      <c r="G446" s="14" t="s">
        <v>34</v>
      </c>
      <c r="H446" s="14">
        <v>184</v>
      </c>
      <c r="I446" s="19" t="s">
        <v>24</v>
      </c>
      <c r="J446" s="14" t="s">
        <v>25</v>
      </c>
      <c r="K446" s="68">
        <v>446499.5</v>
      </c>
      <c r="L446" s="21">
        <v>43191</v>
      </c>
      <c r="M446" s="21">
        <v>43221</v>
      </c>
      <c r="N446" s="14" t="s">
        <v>303</v>
      </c>
      <c r="O446" s="14" t="s">
        <v>304</v>
      </c>
    </row>
    <row r="447" spans="1:15" ht="173.25" customHeight="1" x14ac:dyDescent="0.25">
      <c r="A447" s="232">
        <v>536</v>
      </c>
      <c r="B447" s="14" t="s">
        <v>1405</v>
      </c>
      <c r="C447" s="54" t="s">
        <v>1406</v>
      </c>
      <c r="D447" s="30" t="s">
        <v>1407</v>
      </c>
      <c r="E447" s="30" t="s">
        <v>1408</v>
      </c>
      <c r="F447" s="20">
        <v>796</v>
      </c>
      <c r="G447" s="14" t="s">
        <v>34</v>
      </c>
      <c r="H447" s="14">
        <v>170</v>
      </c>
      <c r="I447" s="19" t="s">
        <v>24</v>
      </c>
      <c r="J447" s="14" t="s">
        <v>25</v>
      </c>
      <c r="K447" s="68">
        <v>493555.64</v>
      </c>
      <c r="L447" s="21">
        <v>43191</v>
      </c>
      <c r="M447" s="21">
        <v>43191</v>
      </c>
      <c r="N447" s="14" t="s">
        <v>29</v>
      </c>
      <c r="O447" s="32" t="s">
        <v>31</v>
      </c>
    </row>
    <row r="448" spans="1:15" ht="182.25" customHeight="1" x14ac:dyDescent="0.25">
      <c r="A448" s="232">
        <v>537</v>
      </c>
      <c r="B448" s="23" t="s">
        <v>1409</v>
      </c>
      <c r="C448" s="12" t="s">
        <v>1216</v>
      </c>
      <c r="D448" s="233" t="s">
        <v>1217</v>
      </c>
      <c r="E448" s="227" t="s">
        <v>1218</v>
      </c>
      <c r="F448" s="241" t="s">
        <v>57</v>
      </c>
      <c r="G448" s="242" t="s">
        <v>58</v>
      </c>
      <c r="H448" s="235">
        <v>1700</v>
      </c>
      <c r="I448" s="12" t="s">
        <v>24</v>
      </c>
      <c r="J448" s="12" t="s">
        <v>25</v>
      </c>
      <c r="K448" s="279">
        <v>509892.83</v>
      </c>
      <c r="L448" s="21">
        <v>43191</v>
      </c>
      <c r="M448" s="237">
        <v>43344</v>
      </c>
      <c r="N448" s="11" t="s">
        <v>29</v>
      </c>
      <c r="O448" s="12" t="s">
        <v>31</v>
      </c>
    </row>
    <row r="449" spans="1:15" ht="84.75" customHeight="1" x14ac:dyDescent="0.25">
      <c r="A449" s="232">
        <v>538</v>
      </c>
      <c r="B449" s="23" t="s">
        <v>1410</v>
      </c>
      <c r="C449" s="12" t="s">
        <v>1411</v>
      </c>
      <c r="D449" s="233" t="s">
        <v>1416</v>
      </c>
      <c r="E449" s="227" t="s">
        <v>1412</v>
      </c>
      <c r="F449" s="241" t="s">
        <v>147</v>
      </c>
      <c r="G449" s="242" t="s">
        <v>41</v>
      </c>
      <c r="H449" s="235">
        <v>4</v>
      </c>
      <c r="I449" s="12" t="s">
        <v>24</v>
      </c>
      <c r="J449" s="12" t="s">
        <v>25</v>
      </c>
      <c r="K449" s="279">
        <v>1723100</v>
      </c>
      <c r="L449" s="21">
        <v>43191</v>
      </c>
      <c r="M449" s="237">
        <v>43252</v>
      </c>
      <c r="N449" s="11" t="s">
        <v>29</v>
      </c>
      <c r="O449" s="12" t="s">
        <v>31</v>
      </c>
    </row>
    <row r="450" spans="1:15" ht="88.5" customHeight="1" x14ac:dyDescent="0.25">
      <c r="A450" s="232">
        <v>539</v>
      </c>
      <c r="B450" s="23" t="s">
        <v>1410</v>
      </c>
      <c r="C450" s="12" t="s">
        <v>1411</v>
      </c>
      <c r="D450" s="233" t="s">
        <v>1415</v>
      </c>
      <c r="E450" s="227" t="s">
        <v>1413</v>
      </c>
      <c r="F450" s="241" t="s">
        <v>1414</v>
      </c>
      <c r="G450" s="242" t="s">
        <v>888</v>
      </c>
      <c r="H450" s="235">
        <v>1</v>
      </c>
      <c r="I450" s="12" t="s">
        <v>24</v>
      </c>
      <c r="J450" s="12" t="s">
        <v>25</v>
      </c>
      <c r="K450" s="279">
        <v>465700</v>
      </c>
      <c r="L450" s="21">
        <v>43191</v>
      </c>
      <c r="M450" s="237">
        <v>43252</v>
      </c>
      <c r="N450" s="11" t="s">
        <v>29</v>
      </c>
      <c r="O450" s="12" t="s">
        <v>31</v>
      </c>
    </row>
    <row r="451" spans="1:15" ht="62.25" customHeight="1" x14ac:dyDescent="0.25">
      <c r="A451" s="287" t="s">
        <v>1432</v>
      </c>
      <c r="B451" s="14" t="s">
        <v>657</v>
      </c>
      <c r="C451" s="14" t="s">
        <v>688</v>
      </c>
      <c r="D451" s="30" t="s">
        <v>1418</v>
      </c>
      <c r="E451" s="30" t="s">
        <v>691</v>
      </c>
      <c r="F451" s="20">
        <v>796</v>
      </c>
      <c r="G451" s="14" t="s">
        <v>34</v>
      </c>
      <c r="H451" s="14">
        <v>1341</v>
      </c>
      <c r="I451" s="19" t="s">
        <v>24</v>
      </c>
      <c r="J451" s="14" t="s">
        <v>25</v>
      </c>
      <c r="K451" s="68">
        <v>6000000</v>
      </c>
      <c r="L451" s="21">
        <v>43191</v>
      </c>
      <c r="M451" s="21">
        <v>43922</v>
      </c>
      <c r="N451" s="14" t="s">
        <v>38</v>
      </c>
      <c r="O451" s="14" t="s">
        <v>304</v>
      </c>
    </row>
    <row r="452" spans="1:15" ht="77.25" customHeight="1" x14ac:dyDescent="0.25">
      <c r="A452" s="287" t="s">
        <v>1433</v>
      </c>
      <c r="B452" s="14" t="s">
        <v>161</v>
      </c>
      <c r="C452" s="14" t="s">
        <v>735</v>
      </c>
      <c r="D452" s="30" t="s">
        <v>1419</v>
      </c>
      <c r="E452" s="30" t="s">
        <v>1420</v>
      </c>
      <c r="F452" s="14">
        <v>55</v>
      </c>
      <c r="G452" s="14" t="s">
        <v>158</v>
      </c>
      <c r="H452" s="20">
        <v>621066.81999999995</v>
      </c>
      <c r="I452" s="32">
        <v>3000000000</v>
      </c>
      <c r="J452" s="83" t="s">
        <v>25</v>
      </c>
      <c r="K452" s="65">
        <v>2084099.44</v>
      </c>
      <c r="L452" s="21">
        <v>43221</v>
      </c>
      <c r="M452" s="21">
        <v>43313</v>
      </c>
      <c r="N452" s="14" t="s">
        <v>1421</v>
      </c>
      <c r="O452" s="14" t="s">
        <v>304</v>
      </c>
    </row>
    <row r="453" spans="1:15" ht="75.75" customHeight="1" x14ac:dyDescent="0.25">
      <c r="A453" s="287" t="s">
        <v>1434</v>
      </c>
      <c r="B453" s="10" t="s">
        <v>59</v>
      </c>
      <c r="C453" s="10" t="s">
        <v>60</v>
      </c>
      <c r="D453" s="8" t="s">
        <v>1109</v>
      </c>
      <c r="E453" s="239" t="s">
        <v>1110</v>
      </c>
      <c r="F453" s="15">
        <v>642</v>
      </c>
      <c r="G453" s="10" t="s">
        <v>652</v>
      </c>
      <c r="H453" s="10">
        <v>1</v>
      </c>
      <c r="I453" s="3" t="s">
        <v>24</v>
      </c>
      <c r="J453" s="10" t="s">
        <v>25</v>
      </c>
      <c r="K453" s="120">
        <v>756726.67</v>
      </c>
      <c r="L453" s="121">
        <v>43192</v>
      </c>
      <c r="M453" s="121">
        <v>43678</v>
      </c>
      <c r="N453" s="10" t="s">
        <v>47</v>
      </c>
      <c r="O453" s="10" t="s">
        <v>31</v>
      </c>
    </row>
    <row r="454" spans="1:15" ht="63.75" x14ac:dyDescent="0.25">
      <c r="A454" s="292" t="s">
        <v>1435</v>
      </c>
      <c r="B454" s="130" t="s">
        <v>1426</v>
      </c>
      <c r="C454" s="140" t="s">
        <v>1427</v>
      </c>
      <c r="D454" s="259" t="s">
        <v>1428</v>
      </c>
      <c r="E454" s="143" t="s">
        <v>1429</v>
      </c>
      <c r="F454" s="128" t="s">
        <v>1430</v>
      </c>
      <c r="G454" s="128" t="s">
        <v>1293</v>
      </c>
      <c r="H454" s="293" t="s">
        <v>1431</v>
      </c>
      <c r="I454" s="293" t="s">
        <v>24</v>
      </c>
      <c r="J454" s="293" t="s">
        <v>25</v>
      </c>
      <c r="K454" s="195">
        <v>456000</v>
      </c>
      <c r="L454" s="294">
        <v>43221</v>
      </c>
      <c r="M454" s="294">
        <v>43466</v>
      </c>
      <c r="N454" s="130" t="s">
        <v>29</v>
      </c>
      <c r="O454" s="293" t="s">
        <v>31</v>
      </c>
    </row>
    <row r="455" spans="1:15" ht="83.25" customHeight="1" x14ac:dyDescent="0.25">
      <c r="A455" s="232">
        <v>545</v>
      </c>
      <c r="B455" s="32" t="s">
        <v>1457</v>
      </c>
      <c r="C455" s="58" t="s">
        <v>1458</v>
      </c>
      <c r="D455" s="77" t="s">
        <v>1459</v>
      </c>
      <c r="E455" s="30" t="s">
        <v>1460</v>
      </c>
      <c r="F455" s="14">
        <v>796</v>
      </c>
      <c r="G455" s="14" t="s">
        <v>34</v>
      </c>
      <c r="H455" s="68">
        <v>882</v>
      </c>
      <c r="I455" s="19" t="s">
        <v>24</v>
      </c>
      <c r="J455" s="14" t="s">
        <v>25</v>
      </c>
      <c r="K455" s="65">
        <v>700669.95</v>
      </c>
      <c r="L455" s="44" t="s">
        <v>1224</v>
      </c>
      <c r="M455" s="71">
        <v>43405</v>
      </c>
      <c r="N455" s="14" t="s">
        <v>329</v>
      </c>
      <c r="O455" s="14" t="s">
        <v>31</v>
      </c>
    </row>
    <row r="456" spans="1:15" ht="144.75" customHeight="1" x14ac:dyDescent="0.25">
      <c r="A456" s="179">
        <v>546</v>
      </c>
      <c r="B456" s="10" t="s">
        <v>1258</v>
      </c>
      <c r="C456" s="54" t="s">
        <v>1259</v>
      </c>
      <c r="D456" s="280" t="s">
        <v>1260</v>
      </c>
      <c r="E456" s="227" t="s">
        <v>1261</v>
      </c>
      <c r="F456" s="15">
        <v>796</v>
      </c>
      <c r="G456" s="10" t="s">
        <v>34</v>
      </c>
      <c r="H456" s="9">
        <v>77</v>
      </c>
      <c r="I456" s="3" t="s">
        <v>1240</v>
      </c>
      <c r="J456" s="10" t="s">
        <v>1241</v>
      </c>
      <c r="K456" s="229">
        <v>544006.54</v>
      </c>
      <c r="L456" s="230">
        <v>43197</v>
      </c>
      <c r="M456" s="121">
        <v>43274</v>
      </c>
      <c r="N456" s="36" t="s">
        <v>29</v>
      </c>
      <c r="O456" s="10" t="s">
        <v>31</v>
      </c>
    </row>
    <row r="457" spans="1:15" ht="96.75" customHeight="1" x14ac:dyDescent="0.25">
      <c r="A457" s="232">
        <v>547</v>
      </c>
      <c r="B457" s="14" t="s">
        <v>856</v>
      </c>
      <c r="C457" s="56" t="s">
        <v>1245</v>
      </c>
      <c r="D457" s="163" t="s">
        <v>857</v>
      </c>
      <c r="E457" s="106" t="s">
        <v>858</v>
      </c>
      <c r="F457" s="61" t="s">
        <v>1246</v>
      </c>
      <c r="G457" s="61" t="s">
        <v>1247</v>
      </c>
      <c r="H457" s="126" t="s">
        <v>1461</v>
      </c>
      <c r="I457" s="78" t="s">
        <v>24</v>
      </c>
      <c r="J457" s="78" t="s">
        <v>25</v>
      </c>
      <c r="K457" s="127">
        <v>1456709.6</v>
      </c>
      <c r="L457" s="86">
        <v>43193</v>
      </c>
      <c r="M457" s="86">
        <v>43281</v>
      </c>
      <c r="N457" s="134" t="s">
        <v>36</v>
      </c>
      <c r="O457" s="78" t="s">
        <v>31</v>
      </c>
    </row>
    <row r="458" spans="1:15" ht="92.25" customHeight="1" x14ac:dyDescent="0.25">
      <c r="A458" s="130">
        <v>548</v>
      </c>
      <c r="B458" s="10" t="s">
        <v>1462</v>
      </c>
      <c r="C458" s="10" t="s">
        <v>1463</v>
      </c>
      <c r="D458" s="281" t="s">
        <v>1464</v>
      </c>
      <c r="E458" s="239" t="s">
        <v>1465</v>
      </c>
      <c r="F458" s="15">
        <v>642</v>
      </c>
      <c r="G458" s="10" t="s">
        <v>1372</v>
      </c>
      <c r="H458" s="15">
        <v>1</v>
      </c>
      <c r="I458" s="3" t="s">
        <v>24</v>
      </c>
      <c r="J458" s="10" t="s">
        <v>25</v>
      </c>
      <c r="K458" s="120">
        <v>50176742.200000003</v>
      </c>
      <c r="L458" s="121">
        <v>43191</v>
      </c>
      <c r="M458" s="121">
        <v>43374</v>
      </c>
      <c r="N458" s="10" t="s">
        <v>1466</v>
      </c>
      <c r="O458" s="10" t="s">
        <v>304</v>
      </c>
    </row>
    <row r="459" spans="1:15" ht="84.75" customHeight="1" x14ac:dyDescent="0.25">
      <c r="A459" s="130">
        <v>549</v>
      </c>
      <c r="B459" s="10" t="s">
        <v>1462</v>
      </c>
      <c r="C459" s="10" t="s">
        <v>1463</v>
      </c>
      <c r="D459" s="281" t="s">
        <v>1467</v>
      </c>
      <c r="E459" s="239" t="s">
        <v>1465</v>
      </c>
      <c r="F459" s="15">
        <v>642</v>
      </c>
      <c r="G459" s="10" t="s">
        <v>1372</v>
      </c>
      <c r="H459" s="15">
        <v>1</v>
      </c>
      <c r="I459" s="3" t="s">
        <v>24</v>
      </c>
      <c r="J459" s="10" t="s">
        <v>25</v>
      </c>
      <c r="K459" s="120">
        <v>78183390.769999996</v>
      </c>
      <c r="L459" s="121">
        <v>43191</v>
      </c>
      <c r="M459" s="121">
        <v>43374</v>
      </c>
      <c r="N459" s="10" t="s">
        <v>1466</v>
      </c>
      <c r="O459" s="10" t="s">
        <v>304</v>
      </c>
    </row>
    <row r="460" spans="1:15" ht="52.5" customHeight="1" x14ac:dyDescent="0.25">
      <c r="A460" s="130">
        <v>550</v>
      </c>
      <c r="B460" s="11" t="s">
        <v>1041</v>
      </c>
      <c r="C460" s="11" t="s">
        <v>1042</v>
      </c>
      <c r="D460" s="281" t="s">
        <v>1472</v>
      </c>
      <c r="E460" s="239" t="s">
        <v>1473</v>
      </c>
      <c r="F460" s="15">
        <v>642</v>
      </c>
      <c r="G460" s="10" t="s">
        <v>1372</v>
      </c>
      <c r="H460" s="15">
        <v>2</v>
      </c>
      <c r="I460" s="3" t="s">
        <v>24</v>
      </c>
      <c r="J460" s="10" t="s">
        <v>25</v>
      </c>
      <c r="K460" s="120">
        <v>400000</v>
      </c>
      <c r="L460" s="121">
        <v>43191</v>
      </c>
      <c r="M460" s="121">
        <v>43191</v>
      </c>
      <c r="N460" s="36" t="s">
        <v>29</v>
      </c>
      <c r="O460" s="14" t="s">
        <v>31</v>
      </c>
    </row>
    <row r="461" spans="1:15" ht="93" customHeight="1" x14ac:dyDescent="0.25">
      <c r="A461" s="54">
        <v>551</v>
      </c>
      <c r="B461" s="10" t="s">
        <v>1482</v>
      </c>
      <c r="C461" s="10" t="s">
        <v>1483</v>
      </c>
      <c r="D461" s="281" t="s">
        <v>1484</v>
      </c>
      <c r="E461" s="239" t="s">
        <v>1485</v>
      </c>
      <c r="F461" s="15">
        <v>796</v>
      </c>
      <c r="G461" s="10" t="s">
        <v>41</v>
      </c>
      <c r="H461" s="15">
        <v>50</v>
      </c>
      <c r="I461" s="3" t="s">
        <v>24</v>
      </c>
      <c r="J461" s="10" t="s">
        <v>25</v>
      </c>
      <c r="K461" s="120">
        <v>772880</v>
      </c>
      <c r="L461" s="121">
        <v>43191</v>
      </c>
      <c r="M461" s="121">
        <v>43191</v>
      </c>
      <c r="N461" s="36" t="s">
        <v>29</v>
      </c>
      <c r="O461" s="14" t="s">
        <v>31</v>
      </c>
    </row>
    <row r="462" spans="1:15" ht="108.75" customHeight="1" x14ac:dyDescent="0.25">
      <c r="A462" s="130">
        <v>552</v>
      </c>
      <c r="B462" s="10" t="s">
        <v>1486</v>
      </c>
      <c r="C462" s="10" t="s">
        <v>1487</v>
      </c>
      <c r="D462" s="281" t="s">
        <v>1488</v>
      </c>
      <c r="E462" s="239" t="s">
        <v>1489</v>
      </c>
      <c r="F462" s="15">
        <v>796</v>
      </c>
      <c r="G462" s="10" t="s">
        <v>41</v>
      </c>
      <c r="H462" s="15">
        <v>2360</v>
      </c>
      <c r="I462" s="3" t="s">
        <v>24</v>
      </c>
      <c r="J462" s="10" t="s">
        <v>25</v>
      </c>
      <c r="K462" s="120">
        <v>1298000</v>
      </c>
      <c r="L462" s="121">
        <v>43221</v>
      </c>
      <c r="M462" s="121">
        <v>43344</v>
      </c>
      <c r="N462" s="36" t="s">
        <v>29</v>
      </c>
      <c r="O462" s="14" t="s">
        <v>31</v>
      </c>
    </row>
    <row r="463" spans="1:15" ht="51" x14ac:dyDescent="0.25">
      <c r="A463" s="130">
        <v>553</v>
      </c>
      <c r="B463" s="11" t="s">
        <v>1490</v>
      </c>
      <c r="C463" s="11" t="s">
        <v>1490</v>
      </c>
      <c r="D463" s="281" t="s">
        <v>1491</v>
      </c>
      <c r="E463" s="239" t="s">
        <v>1492</v>
      </c>
      <c r="F463" s="15">
        <v>55</v>
      </c>
      <c r="G463" s="10" t="s">
        <v>58</v>
      </c>
      <c r="H463" s="15">
        <v>30069.3</v>
      </c>
      <c r="I463" s="3" t="s">
        <v>24</v>
      </c>
      <c r="J463" s="10" t="s">
        <v>25</v>
      </c>
      <c r="K463" s="120">
        <v>1810648.71</v>
      </c>
      <c r="L463" s="121">
        <v>43191</v>
      </c>
      <c r="M463" s="121">
        <v>43221</v>
      </c>
      <c r="N463" s="36" t="s">
        <v>1493</v>
      </c>
      <c r="O463" s="14" t="s">
        <v>304</v>
      </c>
    </row>
    <row r="464" spans="1:15" ht="66" customHeight="1" x14ac:dyDescent="0.25">
      <c r="A464" s="130">
        <v>554</v>
      </c>
      <c r="B464" s="23" t="s">
        <v>1389</v>
      </c>
      <c r="C464" s="56" t="s">
        <v>1390</v>
      </c>
      <c r="D464" s="284" t="s">
        <v>1494</v>
      </c>
      <c r="E464" s="285" t="s">
        <v>1392</v>
      </c>
      <c r="F464" s="11" t="s">
        <v>147</v>
      </c>
      <c r="G464" s="11" t="s">
        <v>34</v>
      </c>
      <c r="H464" s="12" t="s">
        <v>1495</v>
      </c>
      <c r="I464" s="12" t="s">
        <v>24</v>
      </c>
      <c r="J464" s="12" t="s">
        <v>25</v>
      </c>
      <c r="K464" s="236">
        <v>33392665</v>
      </c>
      <c r="L464" s="237">
        <v>43191</v>
      </c>
      <c r="M464" s="237">
        <v>43374</v>
      </c>
      <c r="N464" s="14" t="s">
        <v>29</v>
      </c>
      <c r="O464" s="12" t="s">
        <v>31</v>
      </c>
    </row>
    <row r="465" spans="1:15" ht="65.25" customHeight="1" x14ac:dyDescent="0.25">
      <c r="A465" s="54">
        <v>555</v>
      </c>
      <c r="B465" s="11" t="s">
        <v>1496</v>
      </c>
      <c r="C465" s="57" t="s">
        <v>1497</v>
      </c>
      <c r="D465" s="281" t="s">
        <v>1498</v>
      </c>
      <c r="E465" s="239" t="s">
        <v>1499</v>
      </c>
      <c r="F465" s="15">
        <v>796</v>
      </c>
      <c r="G465" s="10" t="s">
        <v>41</v>
      </c>
      <c r="H465" s="15">
        <v>4</v>
      </c>
      <c r="I465" s="3" t="s">
        <v>24</v>
      </c>
      <c r="J465" s="10" t="s">
        <v>25</v>
      </c>
      <c r="K465" s="120">
        <v>1495000</v>
      </c>
      <c r="L465" s="121">
        <v>43405</v>
      </c>
      <c r="M465" s="121">
        <v>43435</v>
      </c>
      <c r="N465" s="36" t="s">
        <v>29</v>
      </c>
      <c r="O465" s="14" t="s">
        <v>31</v>
      </c>
    </row>
    <row r="466" spans="1:15" ht="72.75" customHeight="1" x14ac:dyDescent="0.25">
      <c r="A466" s="130">
        <v>556</v>
      </c>
      <c r="B466" s="11" t="s">
        <v>1500</v>
      </c>
      <c r="C466" s="57" t="s">
        <v>1501</v>
      </c>
      <c r="D466" s="281" t="s">
        <v>1338</v>
      </c>
      <c r="E466" s="239" t="s">
        <v>1502</v>
      </c>
      <c r="F466" s="15">
        <v>55</v>
      </c>
      <c r="G466" s="10" t="s">
        <v>58</v>
      </c>
      <c r="H466" s="15">
        <v>764</v>
      </c>
      <c r="I466" s="3" t="s">
        <v>24</v>
      </c>
      <c r="J466" s="10" t="s">
        <v>25</v>
      </c>
      <c r="K466" s="120">
        <v>1146000</v>
      </c>
      <c r="L466" s="121">
        <v>43191</v>
      </c>
      <c r="M466" s="121">
        <v>43221</v>
      </c>
      <c r="N466" s="36" t="s">
        <v>29</v>
      </c>
      <c r="O466" s="14" t="s">
        <v>31</v>
      </c>
    </row>
    <row r="467" spans="1:15" ht="71.25" customHeight="1" x14ac:dyDescent="0.25">
      <c r="A467" s="54">
        <v>557</v>
      </c>
      <c r="B467" s="32" t="s">
        <v>378</v>
      </c>
      <c r="C467" s="58" t="s">
        <v>379</v>
      </c>
      <c r="D467" s="77" t="s">
        <v>1289</v>
      </c>
      <c r="E467" s="30" t="s">
        <v>1285</v>
      </c>
      <c r="F467" s="14">
        <v>796</v>
      </c>
      <c r="G467" s="14" t="s">
        <v>34</v>
      </c>
      <c r="H467" s="68">
        <v>12148</v>
      </c>
      <c r="I467" s="19" t="s">
        <v>24</v>
      </c>
      <c r="J467" s="14" t="s">
        <v>25</v>
      </c>
      <c r="K467" s="65">
        <v>1562772</v>
      </c>
      <c r="L467" s="21">
        <v>43221</v>
      </c>
      <c r="M467" s="71">
        <v>43405</v>
      </c>
      <c r="N467" s="36" t="s">
        <v>29</v>
      </c>
      <c r="O467" s="14" t="s">
        <v>31</v>
      </c>
    </row>
    <row r="468" spans="1:15" ht="71.25" customHeight="1" x14ac:dyDescent="0.25">
      <c r="A468" s="130">
        <v>558</v>
      </c>
      <c r="B468" s="32" t="s">
        <v>1503</v>
      </c>
      <c r="C468" s="58" t="s">
        <v>132</v>
      </c>
      <c r="D468" s="77" t="s">
        <v>1504</v>
      </c>
      <c r="E468" s="30" t="s">
        <v>1505</v>
      </c>
      <c r="F468" s="14">
        <v>796</v>
      </c>
      <c r="G468" s="14" t="s">
        <v>34</v>
      </c>
      <c r="H468" s="68">
        <v>2</v>
      </c>
      <c r="I468" s="19" t="s">
        <v>24</v>
      </c>
      <c r="J468" s="14" t="s">
        <v>25</v>
      </c>
      <c r="K468" s="65">
        <v>210800</v>
      </c>
      <c r="L468" s="21">
        <v>43191</v>
      </c>
      <c r="M468" s="71">
        <v>43221</v>
      </c>
      <c r="N468" s="36" t="s">
        <v>36</v>
      </c>
      <c r="O468" s="14" t="s">
        <v>31</v>
      </c>
    </row>
    <row r="469" spans="1:15" ht="53.25" customHeight="1" x14ac:dyDescent="0.25">
      <c r="A469" s="54">
        <v>559</v>
      </c>
      <c r="B469" s="32" t="s">
        <v>1506</v>
      </c>
      <c r="C469" s="58" t="s">
        <v>851</v>
      </c>
      <c r="D469" s="77" t="s">
        <v>1507</v>
      </c>
      <c r="E469" s="30" t="s">
        <v>1508</v>
      </c>
      <c r="F469" s="14">
        <v>796</v>
      </c>
      <c r="G469" s="14" t="s">
        <v>34</v>
      </c>
      <c r="H469" s="68">
        <v>107</v>
      </c>
      <c r="I469" s="19" t="s">
        <v>24</v>
      </c>
      <c r="J469" s="14" t="s">
        <v>25</v>
      </c>
      <c r="K469" s="65">
        <v>1232996.67</v>
      </c>
      <c r="L469" s="21">
        <v>43191</v>
      </c>
      <c r="M469" s="71">
        <v>43221</v>
      </c>
      <c r="N469" s="36" t="s">
        <v>36</v>
      </c>
      <c r="O469" s="14" t="s">
        <v>31</v>
      </c>
    </row>
    <row r="470" spans="1:15" ht="114.75" customHeight="1" x14ac:dyDescent="0.25">
      <c r="A470" s="130">
        <v>560</v>
      </c>
      <c r="B470" s="32" t="s">
        <v>1503</v>
      </c>
      <c r="C470" s="58" t="s">
        <v>1509</v>
      </c>
      <c r="D470" s="77" t="s">
        <v>1510</v>
      </c>
      <c r="E470" s="30" t="s">
        <v>1511</v>
      </c>
      <c r="F470" s="14">
        <v>642</v>
      </c>
      <c r="G470" s="14" t="s">
        <v>652</v>
      </c>
      <c r="H470" s="68" t="s">
        <v>1512</v>
      </c>
      <c r="I470" s="19" t="s">
        <v>24</v>
      </c>
      <c r="J470" s="14" t="s">
        <v>25</v>
      </c>
      <c r="K470" s="65">
        <v>304443.74</v>
      </c>
      <c r="L470" s="21">
        <v>43191</v>
      </c>
      <c r="M470" s="71">
        <v>43344</v>
      </c>
      <c r="N470" s="36" t="s">
        <v>29</v>
      </c>
      <c r="O470" s="14" t="s">
        <v>31</v>
      </c>
    </row>
    <row r="471" spans="1:15" ht="85.5" customHeight="1" x14ac:dyDescent="0.25">
      <c r="A471" s="130">
        <v>561</v>
      </c>
      <c r="B471" s="11" t="s">
        <v>1513</v>
      </c>
      <c r="C471" s="57" t="s">
        <v>1514</v>
      </c>
      <c r="D471" s="281" t="s">
        <v>1515</v>
      </c>
      <c r="E471" s="239" t="s">
        <v>1516</v>
      </c>
      <c r="F471" s="15">
        <v>642</v>
      </c>
      <c r="G471" s="10">
        <v>2</v>
      </c>
      <c r="H471" s="15" t="s">
        <v>1517</v>
      </c>
      <c r="I471" s="3" t="s">
        <v>24</v>
      </c>
      <c r="J471" s="10" t="s">
        <v>25</v>
      </c>
      <c r="K471" s="120">
        <v>2292028.46</v>
      </c>
      <c r="L471" s="121">
        <v>43221</v>
      </c>
      <c r="M471" s="121">
        <v>43252</v>
      </c>
      <c r="N471" s="36" t="s">
        <v>36</v>
      </c>
      <c r="O471" s="14" t="s">
        <v>31</v>
      </c>
    </row>
    <row r="472" spans="1:15" ht="108" customHeight="1" x14ac:dyDescent="0.25">
      <c r="A472" s="130">
        <v>562</v>
      </c>
      <c r="B472" s="32" t="s">
        <v>249</v>
      </c>
      <c r="C472" s="58" t="s">
        <v>385</v>
      </c>
      <c r="D472" s="77" t="s">
        <v>386</v>
      </c>
      <c r="E472" s="30" t="s">
        <v>1518</v>
      </c>
      <c r="F472" s="14">
        <v>55</v>
      </c>
      <c r="G472" s="14" t="s">
        <v>387</v>
      </c>
      <c r="H472" s="68">
        <v>3800</v>
      </c>
      <c r="I472" s="19" t="s">
        <v>24</v>
      </c>
      <c r="J472" s="14" t="s">
        <v>25</v>
      </c>
      <c r="K472" s="65">
        <v>318451</v>
      </c>
      <c r="L472" s="121">
        <v>43221</v>
      </c>
      <c r="M472" s="71">
        <v>43435</v>
      </c>
      <c r="N472" s="14" t="s">
        <v>329</v>
      </c>
      <c r="O472" s="14" t="s">
        <v>31</v>
      </c>
    </row>
    <row r="473" spans="1:15" ht="117" customHeight="1" x14ac:dyDescent="0.25">
      <c r="A473" s="130">
        <v>563</v>
      </c>
      <c r="B473" s="10" t="s">
        <v>1162</v>
      </c>
      <c r="C473" s="58" t="s">
        <v>1221</v>
      </c>
      <c r="D473" s="243" t="s">
        <v>1222</v>
      </c>
      <c r="E473" s="49" t="s">
        <v>1223</v>
      </c>
      <c r="F473" s="9">
        <v>796</v>
      </c>
      <c r="G473" s="9" t="s">
        <v>41</v>
      </c>
      <c r="H473" s="9">
        <v>206</v>
      </c>
      <c r="I473" s="44" t="s">
        <v>24</v>
      </c>
      <c r="J473" s="9" t="s">
        <v>25</v>
      </c>
      <c r="K473" s="64">
        <v>1022964.5</v>
      </c>
      <c r="L473" s="21">
        <v>43191</v>
      </c>
      <c r="M473" s="3" t="s">
        <v>1366</v>
      </c>
      <c r="N473" s="36" t="s">
        <v>29</v>
      </c>
      <c r="O473" s="14" t="s">
        <v>31</v>
      </c>
    </row>
    <row r="474" spans="1:15" ht="170.25" customHeight="1" x14ac:dyDescent="0.25">
      <c r="A474" s="130">
        <v>564</v>
      </c>
      <c r="B474" s="11" t="s">
        <v>246</v>
      </c>
      <c r="C474" s="54" t="s">
        <v>1007</v>
      </c>
      <c r="D474" s="239" t="s">
        <v>1519</v>
      </c>
      <c r="E474" s="8" t="s">
        <v>1520</v>
      </c>
      <c r="F474" s="15">
        <v>796</v>
      </c>
      <c r="G474" s="10" t="s">
        <v>41</v>
      </c>
      <c r="H474" s="10">
        <v>900</v>
      </c>
      <c r="I474" s="3" t="s">
        <v>24</v>
      </c>
      <c r="J474" s="10" t="s">
        <v>25</v>
      </c>
      <c r="K474" s="64">
        <v>367149.98</v>
      </c>
      <c r="L474" s="11" t="s">
        <v>396</v>
      </c>
      <c r="M474" s="121">
        <v>43221</v>
      </c>
      <c r="N474" s="14" t="s">
        <v>329</v>
      </c>
      <c r="O474" s="14" t="s">
        <v>31</v>
      </c>
    </row>
    <row r="475" spans="1:15" ht="163.5" customHeight="1" x14ac:dyDescent="0.25">
      <c r="A475" s="130">
        <v>565</v>
      </c>
      <c r="B475" s="14" t="s">
        <v>1022</v>
      </c>
      <c r="C475" s="54" t="s">
        <v>1521</v>
      </c>
      <c r="D475" s="30" t="s">
        <v>1522</v>
      </c>
      <c r="E475" s="30" t="s">
        <v>1523</v>
      </c>
      <c r="F475" s="14" t="s">
        <v>1524</v>
      </c>
      <c r="G475" s="14" t="s">
        <v>1525</v>
      </c>
      <c r="H475" s="20" t="s">
        <v>1526</v>
      </c>
      <c r="I475" s="3" t="s">
        <v>24</v>
      </c>
      <c r="J475" s="83" t="s">
        <v>25</v>
      </c>
      <c r="K475" s="65">
        <v>6821402.9000000004</v>
      </c>
      <c r="L475" s="156">
        <v>43191</v>
      </c>
      <c r="M475" s="156">
        <v>43435</v>
      </c>
      <c r="N475" s="14" t="s">
        <v>759</v>
      </c>
      <c r="O475" s="14" t="s">
        <v>304</v>
      </c>
    </row>
    <row r="476" spans="1:15" ht="161.25" customHeight="1" x14ac:dyDescent="0.25">
      <c r="A476" s="54">
        <v>566</v>
      </c>
      <c r="B476" s="9" t="s">
        <v>1538</v>
      </c>
      <c r="C476" s="9" t="s">
        <v>1539</v>
      </c>
      <c r="D476" s="281" t="s">
        <v>1540</v>
      </c>
      <c r="E476" s="239" t="s">
        <v>1541</v>
      </c>
      <c r="F476" s="15">
        <v>362</v>
      </c>
      <c r="G476" s="10" t="s">
        <v>202</v>
      </c>
      <c r="H476" s="15">
        <v>11</v>
      </c>
      <c r="I476" s="3" t="s">
        <v>24</v>
      </c>
      <c r="J476" s="10" t="s">
        <v>25</v>
      </c>
      <c r="K476" s="120">
        <v>763380</v>
      </c>
      <c r="L476" s="121">
        <v>43313</v>
      </c>
      <c r="M476" s="121">
        <v>43709</v>
      </c>
      <c r="N476" s="36" t="s">
        <v>1772</v>
      </c>
      <c r="O476" s="14" t="s">
        <v>31</v>
      </c>
    </row>
    <row r="477" spans="1:15" ht="130.5" customHeight="1" x14ac:dyDescent="0.25">
      <c r="A477" s="54">
        <v>567</v>
      </c>
      <c r="B477" s="290" t="s">
        <v>218</v>
      </c>
      <c r="C477" s="290" t="s">
        <v>217</v>
      </c>
      <c r="D477" s="30" t="s">
        <v>165</v>
      </c>
      <c r="E477" s="30" t="s">
        <v>1542</v>
      </c>
      <c r="F477" s="20">
        <v>168</v>
      </c>
      <c r="G477" s="14" t="s">
        <v>1196</v>
      </c>
      <c r="H477" s="14" t="s">
        <v>1024</v>
      </c>
      <c r="I477" s="19" t="s">
        <v>24</v>
      </c>
      <c r="J477" s="14" t="s">
        <v>25</v>
      </c>
      <c r="K477" s="65">
        <v>345037</v>
      </c>
      <c r="L477" s="44" t="s">
        <v>1543</v>
      </c>
      <c r="M477" s="21">
        <v>43435</v>
      </c>
      <c r="N477" s="14" t="s">
        <v>29</v>
      </c>
      <c r="O477" s="14" t="s">
        <v>31</v>
      </c>
    </row>
    <row r="478" spans="1:15" ht="97.5" customHeight="1" x14ac:dyDescent="0.25">
      <c r="A478" s="130">
        <v>568</v>
      </c>
      <c r="B478" s="9" t="s">
        <v>1486</v>
      </c>
      <c r="C478" s="9" t="s">
        <v>1487</v>
      </c>
      <c r="D478" s="281" t="s">
        <v>1488</v>
      </c>
      <c r="E478" s="239" t="s">
        <v>1489</v>
      </c>
      <c r="F478" s="15">
        <v>796</v>
      </c>
      <c r="G478" s="10" t="s">
        <v>41</v>
      </c>
      <c r="H478" s="15">
        <v>50</v>
      </c>
      <c r="I478" s="3" t="s">
        <v>24</v>
      </c>
      <c r="J478" s="10" t="s">
        <v>25</v>
      </c>
      <c r="K478" s="120">
        <v>480000</v>
      </c>
      <c r="L478" s="121">
        <v>43221</v>
      </c>
      <c r="M478" s="121">
        <v>43344</v>
      </c>
      <c r="N478" s="36" t="s">
        <v>29</v>
      </c>
      <c r="O478" s="14" t="s">
        <v>31</v>
      </c>
    </row>
    <row r="479" spans="1:15" ht="89.25" x14ac:dyDescent="0.25">
      <c r="A479" s="130">
        <v>569</v>
      </c>
      <c r="B479" s="9" t="s">
        <v>1486</v>
      </c>
      <c r="C479" s="9" t="s">
        <v>1487</v>
      </c>
      <c r="D479" s="281" t="s">
        <v>1544</v>
      </c>
      <c r="E479" s="239" t="s">
        <v>1489</v>
      </c>
      <c r="F479" s="15">
        <v>796</v>
      </c>
      <c r="G479" s="10" t="s">
        <v>41</v>
      </c>
      <c r="H479" s="15">
        <v>2600</v>
      </c>
      <c r="I479" s="3" t="s">
        <v>24</v>
      </c>
      <c r="J479" s="10" t="s">
        <v>25</v>
      </c>
      <c r="K479" s="120">
        <v>1515800</v>
      </c>
      <c r="L479" s="121">
        <v>43221</v>
      </c>
      <c r="M479" s="121">
        <v>43221</v>
      </c>
      <c r="N479" s="36" t="s">
        <v>29</v>
      </c>
      <c r="O479" s="14" t="s">
        <v>31</v>
      </c>
    </row>
    <row r="480" spans="1:15" ht="51" x14ac:dyDescent="0.25">
      <c r="A480" s="130">
        <v>570</v>
      </c>
      <c r="B480" s="3" t="s">
        <v>873</v>
      </c>
      <c r="C480" s="55" t="s">
        <v>1545</v>
      </c>
      <c r="D480" s="163" t="s">
        <v>874</v>
      </c>
      <c r="E480" s="106" t="s">
        <v>875</v>
      </c>
      <c r="F480" s="44" t="s">
        <v>1437</v>
      </c>
      <c r="G480" s="129" t="s">
        <v>1438</v>
      </c>
      <c r="H480" s="126" t="s">
        <v>1546</v>
      </c>
      <c r="I480" s="78" t="s">
        <v>24</v>
      </c>
      <c r="J480" s="78" t="s">
        <v>25</v>
      </c>
      <c r="K480" s="127">
        <v>3598324</v>
      </c>
      <c r="L480" s="86">
        <v>43251</v>
      </c>
      <c r="M480" s="86">
        <v>43311</v>
      </c>
      <c r="N480" s="44" t="s">
        <v>36</v>
      </c>
      <c r="O480" s="78" t="s">
        <v>31</v>
      </c>
    </row>
    <row r="481" spans="1:15" ht="51" x14ac:dyDescent="0.25">
      <c r="A481" s="130">
        <v>571</v>
      </c>
      <c r="B481" s="3" t="s">
        <v>131</v>
      </c>
      <c r="C481" s="55" t="s">
        <v>1547</v>
      </c>
      <c r="D481" s="74" t="s">
        <v>1548</v>
      </c>
      <c r="E481" s="47" t="s">
        <v>1549</v>
      </c>
      <c r="F481" s="19" t="s">
        <v>1550</v>
      </c>
      <c r="G481" s="32" t="s">
        <v>1551</v>
      </c>
      <c r="H481" s="32" t="s">
        <v>1552</v>
      </c>
      <c r="I481" s="19" t="s">
        <v>24</v>
      </c>
      <c r="J481" s="32" t="s">
        <v>25</v>
      </c>
      <c r="K481" s="75">
        <v>107127.8</v>
      </c>
      <c r="L481" s="71">
        <v>43205</v>
      </c>
      <c r="M481" s="71">
        <v>43221</v>
      </c>
      <c r="N481" s="32" t="s">
        <v>37</v>
      </c>
      <c r="O481" s="32" t="s">
        <v>31</v>
      </c>
    </row>
    <row r="482" spans="1:15" ht="102" x14ac:dyDescent="0.25">
      <c r="A482" s="130">
        <v>572</v>
      </c>
      <c r="B482" s="10" t="s">
        <v>1162</v>
      </c>
      <c r="C482" s="58" t="s">
        <v>1221</v>
      </c>
      <c r="D482" s="243" t="s">
        <v>1553</v>
      </c>
      <c r="E482" s="49" t="s">
        <v>1223</v>
      </c>
      <c r="F482" s="9">
        <v>796</v>
      </c>
      <c r="G482" s="9" t="s">
        <v>41</v>
      </c>
      <c r="H482" s="9">
        <v>3050</v>
      </c>
      <c r="I482" s="44" t="s">
        <v>24</v>
      </c>
      <c r="J482" s="9" t="s">
        <v>25</v>
      </c>
      <c r="K482" s="64">
        <v>680603.51</v>
      </c>
      <c r="L482" s="21">
        <v>43221</v>
      </c>
      <c r="M482" s="3" t="s">
        <v>491</v>
      </c>
      <c r="N482" s="44" t="s">
        <v>36</v>
      </c>
      <c r="O482" s="14" t="s">
        <v>31</v>
      </c>
    </row>
    <row r="483" spans="1:15" ht="63.75" x14ac:dyDescent="0.25">
      <c r="A483" s="130">
        <v>574</v>
      </c>
      <c r="B483" s="10" t="s">
        <v>131</v>
      </c>
      <c r="C483" s="54" t="s">
        <v>132</v>
      </c>
      <c r="D483" s="30" t="s">
        <v>1554</v>
      </c>
      <c r="E483" s="30" t="s">
        <v>137</v>
      </c>
      <c r="F483" s="20">
        <v>796</v>
      </c>
      <c r="G483" s="14" t="s">
        <v>41</v>
      </c>
      <c r="H483" s="14">
        <v>23</v>
      </c>
      <c r="I483" s="44" t="s">
        <v>24</v>
      </c>
      <c r="J483" s="14" t="s">
        <v>25</v>
      </c>
      <c r="K483" s="68">
        <v>345548.7</v>
      </c>
      <c r="L483" s="44" t="s">
        <v>1555</v>
      </c>
      <c r="M483" s="21">
        <v>43252</v>
      </c>
      <c r="N483" s="14" t="s">
        <v>329</v>
      </c>
      <c r="O483" s="14" t="s">
        <v>31</v>
      </c>
    </row>
    <row r="484" spans="1:15" ht="127.5" x14ac:dyDescent="0.25">
      <c r="A484" s="130">
        <v>575</v>
      </c>
      <c r="B484" s="10" t="s">
        <v>1556</v>
      </c>
      <c r="C484" s="54" t="s">
        <v>1557</v>
      </c>
      <c r="D484" s="30" t="s">
        <v>1558</v>
      </c>
      <c r="E484" s="30" t="s">
        <v>137</v>
      </c>
      <c r="F484" s="20" t="s">
        <v>1559</v>
      </c>
      <c r="G484" s="14" t="s">
        <v>1560</v>
      </c>
      <c r="H484" s="14" t="s">
        <v>1561</v>
      </c>
      <c r="I484" s="44" t="s">
        <v>24</v>
      </c>
      <c r="J484" s="14" t="s">
        <v>25</v>
      </c>
      <c r="K484" s="68">
        <v>540510.14</v>
      </c>
      <c r="L484" s="44" t="s">
        <v>1555</v>
      </c>
      <c r="M484" s="21">
        <v>43435</v>
      </c>
      <c r="N484" s="32" t="s">
        <v>37</v>
      </c>
      <c r="O484" s="32" t="s">
        <v>31</v>
      </c>
    </row>
    <row r="485" spans="1:15" ht="89.25" x14ac:dyDescent="0.25">
      <c r="A485" s="54">
        <v>576</v>
      </c>
      <c r="B485" s="10" t="s">
        <v>869</v>
      </c>
      <c r="C485" s="56" t="s">
        <v>1562</v>
      </c>
      <c r="D485" s="30" t="s">
        <v>870</v>
      </c>
      <c r="E485" s="30" t="s">
        <v>871</v>
      </c>
      <c r="F485" s="61" t="s">
        <v>1563</v>
      </c>
      <c r="G485" s="61" t="s">
        <v>1143</v>
      </c>
      <c r="H485" s="126" t="s">
        <v>1564</v>
      </c>
      <c r="I485" s="78" t="s">
        <v>24</v>
      </c>
      <c r="J485" s="78" t="s">
        <v>25</v>
      </c>
      <c r="K485" s="127">
        <v>4144625.8</v>
      </c>
      <c r="L485" s="86">
        <v>43226</v>
      </c>
      <c r="M485" s="86">
        <v>43403</v>
      </c>
      <c r="N485" s="44" t="s">
        <v>36</v>
      </c>
      <c r="O485" s="78" t="s">
        <v>31</v>
      </c>
    </row>
    <row r="486" spans="1:15" ht="76.5" x14ac:dyDescent="0.25">
      <c r="A486" s="130">
        <v>577</v>
      </c>
      <c r="B486" s="10" t="s">
        <v>770</v>
      </c>
      <c r="C486" s="54" t="s">
        <v>771</v>
      </c>
      <c r="D486" s="30" t="s">
        <v>772</v>
      </c>
      <c r="E486" s="30" t="s">
        <v>773</v>
      </c>
      <c r="F486" s="14">
        <v>796</v>
      </c>
      <c r="G486" s="14" t="s">
        <v>34</v>
      </c>
      <c r="H486" s="14">
        <v>16</v>
      </c>
      <c r="I486" s="14">
        <v>3000000000</v>
      </c>
      <c r="J486" s="14" t="s">
        <v>25</v>
      </c>
      <c r="K486" s="68">
        <v>422080</v>
      </c>
      <c r="L486" s="21">
        <v>43222</v>
      </c>
      <c r="M486" s="21">
        <v>43435</v>
      </c>
      <c r="N486" s="14" t="s">
        <v>36</v>
      </c>
      <c r="O486" s="14" t="s">
        <v>31</v>
      </c>
    </row>
    <row r="487" spans="1:15" ht="191.25" customHeight="1" x14ac:dyDescent="0.25">
      <c r="A487" s="232">
        <v>578</v>
      </c>
      <c r="B487" s="9" t="s">
        <v>239</v>
      </c>
      <c r="C487" s="58" t="s">
        <v>354</v>
      </c>
      <c r="D487" s="47" t="s">
        <v>240</v>
      </c>
      <c r="E487" s="47" t="s">
        <v>355</v>
      </c>
      <c r="F487" s="19" t="s">
        <v>241</v>
      </c>
      <c r="G487" s="32" t="s">
        <v>242</v>
      </c>
      <c r="H487" s="32" t="s">
        <v>1565</v>
      </c>
      <c r="I487" s="19" t="s">
        <v>24</v>
      </c>
      <c r="J487" s="32" t="s">
        <v>25</v>
      </c>
      <c r="K487" s="65">
        <v>351053.13</v>
      </c>
      <c r="L487" s="21">
        <v>43222</v>
      </c>
      <c r="M487" s="71">
        <v>43344</v>
      </c>
      <c r="N487" s="14" t="s">
        <v>329</v>
      </c>
      <c r="O487" s="32" t="s">
        <v>31</v>
      </c>
    </row>
    <row r="488" spans="1:15" ht="190.5" customHeight="1" x14ac:dyDescent="0.25">
      <c r="A488" s="232">
        <v>579</v>
      </c>
      <c r="B488" s="14" t="s">
        <v>141</v>
      </c>
      <c r="C488" s="54" t="s">
        <v>258</v>
      </c>
      <c r="D488" s="30" t="s">
        <v>1566</v>
      </c>
      <c r="E488" s="77" t="s">
        <v>143</v>
      </c>
      <c r="F488" s="44">
        <v>796</v>
      </c>
      <c r="G488" s="14" t="s">
        <v>34</v>
      </c>
      <c r="H488" s="14">
        <v>84</v>
      </c>
      <c r="I488" s="44" t="s">
        <v>24</v>
      </c>
      <c r="J488" s="14" t="s">
        <v>25</v>
      </c>
      <c r="K488" s="68">
        <v>3302890.8</v>
      </c>
      <c r="L488" s="21">
        <v>43253</v>
      </c>
      <c r="M488" s="21">
        <v>43618</v>
      </c>
      <c r="N488" s="14" t="s">
        <v>329</v>
      </c>
      <c r="O488" s="14" t="s">
        <v>31</v>
      </c>
    </row>
    <row r="489" spans="1:15" ht="193.5" customHeight="1" x14ac:dyDescent="0.25">
      <c r="A489" s="179">
        <v>580</v>
      </c>
      <c r="B489" s="14" t="s">
        <v>141</v>
      </c>
      <c r="C489" s="54" t="s">
        <v>258</v>
      </c>
      <c r="D489" s="30" t="s">
        <v>1567</v>
      </c>
      <c r="E489" s="77" t="s">
        <v>143</v>
      </c>
      <c r="F489" s="44">
        <v>796</v>
      </c>
      <c r="G489" s="14" t="s">
        <v>34</v>
      </c>
      <c r="H489" s="14">
        <v>84</v>
      </c>
      <c r="I489" s="44" t="s">
        <v>24</v>
      </c>
      <c r="J489" s="14" t="s">
        <v>25</v>
      </c>
      <c r="K489" s="68">
        <v>3407685.42</v>
      </c>
      <c r="L489" s="21">
        <v>43253</v>
      </c>
      <c r="M489" s="21">
        <v>43618</v>
      </c>
      <c r="N489" s="14" t="s">
        <v>329</v>
      </c>
      <c r="O489" s="14" t="s">
        <v>31</v>
      </c>
    </row>
    <row r="490" spans="1:15" ht="192" customHeight="1" x14ac:dyDescent="0.25">
      <c r="A490" s="232">
        <v>581</v>
      </c>
      <c r="B490" s="14" t="s">
        <v>141</v>
      </c>
      <c r="C490" s="54" t="s">
        <v>258</v>
      </c>
      <c r="D490" s="30" t="s">
        <v>1568</v>
      </c>
      <c r="E490" s="77" t="s">
        <v>143</v>
      </c>
      <c r="F490" s="44">
        <v>796</v>
      </c>
      <c r="G490" s="14" t="s">
        <v>34</v>
      </c>
      <c r="H490" s="14">
        <v>149</v>
      </c>
      <c r="I490" s="44" t="s">
        <v>24</v>
      </c>
      <c r="J490" s="14" t="s">
        <v>25</v>
      </c>
      <c r="K490" s="68">
        <v>3856563.32</v>
      </c>
      <c r="L490" s="21">
        <v>43253</v>
      </c>
      <c r="M490" s="21">
        <v>43618</v>
      </c>
      <c r="N490" s="14" t="s">
        <v>329</v>
      </c>
      <c r="O490" s="14" t="s">
        <v>31</v>
      </c>
    </row>
    <row r="491" spans="1:15" ht="188.25" customHeight="1" x14ac:dyDescent="0.25">
      <c r="A491" s="232">
        <v>582</v>
      </c>
      <c r="B491" s="14" t="s">
        <v>141</v>
      </c>
      <c r="C491" s="54" t="s">
        <v>258</v>
      </c>
      <c r="D491" s="30" t="s">
        <v>1569</v>
      </c>
      <c r="E491" s="77" t="s">
        <v>143</v>
      </c>
      <c r="F491" s="44">
        <v>796</v>
      </c>
      <c r="G491" s="14" t="s">
        <v>34</v>
      </c>
      <c r="H491" s="14">
        <v>39</v>
      </c>
      <c r="I491" s="44" t="s">
        <v>24</v>
      </c>
      <c r="J491" s="14" t="s">
        <v>25</v>
      </c>
      <c r="K491" s="68">
        <v>1712610.7</v>
      </c>
      <c r="L491" s="21">
        <v>43253</v>
      </c>
      <c r="M491" s="21">
        <v>43618</v>
      </c>
      <c r="N491" s="14" t="s">
        <v>329</v>
      </c>
      <c r="O491" s="14" t="s">
        <v>31</v>
      </c>
    </row>
    <row r="492" spans="1:15" ht="66.75" customHeight="1" x14ac:dyDescent="0.25">
      <c r="A492" s="232">
        <v>583</v>
      </c>
      <c r="B492" s="14" t="s">
        <v>141</v>
      </c>
      <c r="C492" s="54" t="s">
        <v>258</v>
      </c>
      <c r="D492" s="30" t="s">
        <v>1570</v>
      </c>
      <c r="E492" s="77" t="s">
        <v>143</v>
      </c>
      <c r="F492" s="44">
        <v>796</v>
      </c>
      <c r="G492" s="14" t="s">
        <v>34</v>
      </c>
      <c r="H492" s="14">
        <v>78</v>
      </c>
      <c r="I492" s="44" t="s">
        <v>24</v>
      </c>
      <c r="J492" s="14" t="s">
        <v>25</v>
      </c>
      <c r="K492" s="68">
        <v>3442691.3</v>
      </c>
      <c r="L492" s="21">
        <v>43253</v>
      </c>
      <c r="M492" s="21">
        <v>43618</v>
      </c>
      <c r="N492" s="14" t="s">
        <v>329</v>
      </c>
      <c r="O492" s="14" t="s">
        <v>31</v>
      </c>
    </row>
    <row r="493" spans="1:15" ht="46.5" customHeight="1" x14ac:dyDescent="0.25">
      <c r="A493" s="130">
        <v>584</v>
      </c>
      <c r="B493" s="10" t="s">
        <v>1462</v>
      </c>
      <c r="C493" s="10" t="s">
        <v>1463</v>
      </c>
      <c r="D493" s="281" t="s">
        <v>1467</v>
      </c>
      <c r="E493" s="239" t="s">
        <v>1465</v>
      </c>
      <c r="F493" s="15">
        <v>642</v>
      </c>
      <c r="G493" s="10" t="s">
        <v>1372</v>
      </c>
      <c r="H493" s="15">
        <v>1</v>
      </c>
      <c r="I493" s="3" t="s">
        <v>24</v>
      </c>
      <c r="J493" s="10" t="s">
        <v>25</v>
      </c>
      <c r="K493" s="120">
        <v>78183390.769999996</v>
      </c>
      <c r="L493" s="121">
        <v>43191</v>
      </c>
      <c r="M493" s="121">
        <v>43374</v>
      </c>
      <c r="N493" s="10" t="s">
        <v>1466</v>
      </c>
      <c r="O493" s="10" t="s">
        <v>304</v>
      </c>
    </row>
    <row r="494" spans="1:15" ht="112.5" customHeight="1" x14ac:dyDescent="0.25">
      <c r="A494" s="54">
        <v>585</v>
      </c>
      <c r="B494" s="122" t="s">
        <v>1576</v>
      </c>
      <c r="C494" s="10" t="s">
        <v>1572</v>
      </c>
      <c r="D494" s="239" t="s">
        <v>1573</v>
      </c>
      <c r="E494" s="239" t="s">
        <v>1574</v>
      </c>
      <c r="F494" s="15">
        <v>796</v>
      </c>
      <c r="G494" s="10" t="s">
        <v>41</v>
      </c>
      <c r="H494" s="10">
        <v>385</v>
      </c>
      <c r="I494" s="19" t="s">
        <v>24</v>
      </c>
      <c r="J494" s="10" t="s">
        <v>25</v>
      </c>
      <c r="K494" s="120" t="s">
        <v>1575</v>
      </c>
      <c r="L494" s="121">
        <v>43191</v>
      </c>
      <c r="M494" s="121">
        <v>43191</v>
      </c>
      <c r="N494" s="10" t="s">
        <v>29</v>
      </c>
      <c r="O494" s="10" t="s">
        <v>31</v>
      </c>
    </row>
    <row r="495" spans="1:15" ht="150" customHeight="1" x14ac:dyDescent="0.25">
      <c r="A495" s="232">
        <v>586</v>
      </c>
      <c r="B495" s="10" t="s">
        <v>421</v>
      </c>
      <c r="C495" s="10" t="s">
        <v>422</v>
      </c>
      <c r="D495" s="30" t="s">
        <v>1394</v>
      </c>
      <c r="E495" s="77" t="s">
        <v>423</v>
      </c>
      <c r="F495" s="44" t="s">
        <v>147</v>
      </c>
      <c r="G495" s="14" t="s">
        <v>41</v>
      </c>
      <c r="H495" s="14">
        <v>10</v>
      </c>
      <c r="I495" s="44" t="s">
        <v>24</v>
      </c>
      <c r="J495" s="14" t="s">
        <v>25</v>
      </c>
      <c r="K495" s="68">
        <v>1112278.5</v>
      </c>
      <c r="L495" s="21">
        <v>43221</v>
      </c>
      <c r="M495" s="21">
        <v>43313</v>
      </c>
      <c r="N495" s="14" t="s">
        <v>29</v>
      </c>
      <c r="O495" s="14" t="s">
        <v>31</v>
      </c>
    </row>
    <row r="496" spans="1:15" ht="154.5" customHeight="1" x14ac:dyDescent="0.25">
      <c r="A496" s="232">
        <v>587</v>
      </c>
      <c r="B496" s="10" t="s">
        <v>1578</v>
      </c>
      <c r="C496" s="10" t="s">
        <v>1579</v>
      </c>
      <c r="D496" s="30" t="s">
        <v>1580</v>
      </c>
      <c r="E496" s="77" t="s">
        <v>1581</v>
      </c>
      <c r="F496" s="44" t="s">
        <v>147</v>
      </c>
      <c r="G496" s="14" t="s">
        <v>41</v>
      </c>
      <c r="H496" s="14">
        <v>381</v>
      </c>
      <c r="I496" s="44" t="s">
        <v>24</v>
      </c>
      <c r="J496" s="14" t="s">
        <v>25</v>
      </c>
      <c r="K496" s="68">
        <v>242506.5</v>
      </c>
      <c r="L496" s="21">
        <v>43221</v>
      </c>
      <c r="M496" s="21">
        <v>43252</v>
      </c>
      <c r="N496" s="14" t="s">
        <v>36</v>
      </c>
      <c r="O496" s="14" t="s">
        <v>31</v>
      </c>
    </row>
    <row r="497" spans="1:15" ht="104.25" customHeight="1" x14ac:dyDescent="0.25">
      <c r="A497" s="232">
        <v>588</v>
      </c>
      <c r="B497" s="11" t="s">
        <v>912</v>
      </c>
      <c r="C497" s="11" t="s">
        <v>1582</v>
      </c>
      <c r="D497" s="163" t="s">
        <v>914</v>
      </c>
      <c r="E497" s="106" t="s">
        <v>1583</v>
      </c>
      <c r="F497" s="61" t="s">
        <v>1442</v>
      </c>
      <c r="G497" s="125" t="s">
        <v>1344</v>
      </c>
      <c r="H497" s="126" t="s">
        <v>1584</v>
      </c>
      <c r="I497" s="78" t="s">
        <v>24</v>
      </c>
      <c r="J497" s="78" t="s">
        <v>25</v>
      </c>
      <c r="K497" s="127">
        <v>1535240.3</v>
      </c>
      <c r="L497" s="86">
        <v>43226</v>
      </c>
      <c r="M497" s="86">
        <v>43464</v>
      </c>
      <c r="N497" s="44" t="s">
        <v>36</v>
      </c>
      <c r="O497" s="78" t="s">
        <v>31</v>
      </c>
    </row>
    <row r="498" spans="1:15" ht="46.5" customHeight="1" x14ac:dyDescent="0.25">
      <c r="A498" s="232">
        <v>589</v>
      </c>
      <c r="B498" s="10" t="s">
        <v>692</v>
      </c>
      <c r="C498" s="10" t="s">
        <v>693</v>
      </c>
      <c r="D498" s="8" t="s">
        <v>1617</v>
      </c>
      <c r="E498" s="8" t="s">
        <v>1329</v>
      </c>
      <c r="F498" s="10">
        <v>792</v>
      </c>
      <c r="G498" s="10" t="s">
        <v>1330</v>
      </c>
      <c r="H498" s="10" t="s">
        <v>1024</v>
      </c>
      <c r="I498" s="3" t="s">
        <v>24</v>
      </c>
      <c r="J498" s="10" t="s">
        <v>25</v>
      </c>
      <c r="K498" s="120">
        <v>460000</v>
      </c>
      <c r="L498" s="21">
        <v>43221</v>
      </c>
      <c r="M498" s="21">
        <v>43435</v>
      </c>
      <c r="N498" s="36" t="s">
        <v>29</v>
      </c>
      <c r="O498" s="10" t="s">
        <v>695</v>
      </c>
    </row>
    <row r="499" spans="1:15" ht="38.25" x14ac:dyDescent="0.25">
      <c r="A499" s="179">
        <v>590</v>
      </c>
      <c r="B499" s="9" t="s">
        <v>598</v>
      </c>
      <c r="C499" s="9" t="s">
        <v>1585</v>
      </c>
      <c r="D499" s="107" t="s">
        <v>1586</v>
      </c>
      <c r="E499" s="109" t="s">
        <v>1587</v>
      </c>
      <c r="F499" s="73">
        <v>876</v>
      </c>
      <c r="G499" s="32" t="s">
        <v>45</v>
      </c>
      <c r="H499" s="32" t="s">
        <v>46</v>
      </c>
      <c r="I499" s="19" t="s">
        <v>24</v>
      </c>
      <c r="J499" s="32" t="s">
        <v>25</v>
      </c>
      <c r="K499" s="65">
        <v>339710.32</v>
      </c>
      <c r="L499" s="34">
        <v>43221</v>
      </c>
      <c r="M499" s="71">
        <v>43221</v>
      </c>
      <c r="N499" s="36" t="s">
        <v>29</v>
      </c>
      <c r="O499" s="14" t="s">
        <v>31</v>
      </c>
    </row>
    <row r="500" spans="1:15" ht="99.75" customHeight="1" x14ac:dyDescent="0.25">
      <c r="A500" s="179">
        <v>591</v>
      </c>
      <c r="B500" s="9" t="s">
        <v>1588</v>
      </c>
      <c r="C500" s="9" t="s">
        <v>1589</v>
      </c>
      <c r="D500" s="107" t="s">
        <v>1725</v>
      </c>
      <c r="E500" s="109" t="s">
        <v>1590</v>
      </c>
      <c r="F500" s="73">
        <v>796</v>
      </c>
      <c r="G500" s="32" t="s">
        <v>41</v>
      </c>
      <c r="H500" s="32">
        <v>1</v>
      </c>
      <c r="I500" s="19" t="s">
        <v>24</v>
      </c>
      <c r="J500" s="32" t="s">
        <v>25</v>
      </c>
      <c r="K500" s="65">
        <v>96957.5</v>
      </c>
      <c r="L500" s="34">
        <v>43282</v>
      </c>
      <c r="M500" s="71">
        <v>43282</v>
      </c>
      <c r="N500" s="14" t="s">
        <v>36</v>
      </c>
      <c r="O500" s="14" t="s">
        <v>31</v>
      </c>
    </row>
    <row r="501" spans="1:15" ht="168.75" customHeight="1" x14ac:dyDescent="0.25">
      <c r="A501" s="232">
        <v>592</v>
      </c>
      <c r="B501" s="11" t="s">
        <v>1041</v>
      </c>
      <c r="C501" s="11" t="s">
        <v>1042</v>
      </c>
      <c r="D501" s="30" t="s">
        <v>1591</v>
      </c>
      <c r="E501" s="77" t="s">
        <v>1384</v>
      </c>
      <c r="F501" s="44" t="s">
        <v>1592</v>
      </c>
      <c r="G501" s="14" t="s">
        <v>180</v>
      </c>
      <c r="H501" s="14" t="s">
        <v>1386</v>
      </c>
      <c r="I501" s="44" t="s">
        <v>24</v>
      </c>
      <c r="J501" s="14" t="s">
        <v>25</v>
      </c>
      <c r="K501" s="68">
        <v>129000</v>
      </c>
      <c r="L501" s="21">
        <v>43221</v>
      </c>
      <c r="M501" s="21">
        <v>43221</v>
      </c>
      <c r="N501" s="14" t="s">
        <v>29</v>
      </c>
      <c r="O501" s="14" t="s">
        <v>31</v>
      </c>
    </row>
    <row r="502" spans="1:15" ht="50.25" customHeight="1" x14ac:dyDescent="0.25">
      <c r="A502" s="232">
        <v>593</v>
      </c>
      <c r="B502" s="10" t="s">
        <v>930</v>
      </c>
      <c r="C502" s="54" t="s">
        <v>931</v>
      </c>
      <c r="D502" s="13" t="s">
        <v>1593</v>
      </c>
      <c r="E502" s="285" t="s">
        <v>1392</v>
      </c>
      <c r="F502" s="11" t="s">
        <v>147</v>
      </c>
      <c r="G502" s="11" t="s">
        <v>34</v>
      </c>
      <c r="H502" s="12" t="s">
        <v>1594</v>
      </c>
      <c r="I502" s="12" t="s">
        <v>24</v>
      </c>
      <c r="J502" s="12" t="s">
        <v>25</v>
      </c>
      <c r="K502" s="236">
        <v>78355800</v>
      </c>
      <c r="L502" s="237">
        <v>43234</v>
      </c>
      <c r="M502" s="237">
        <v>43299</v>
      </c>
      <c r="N502" s="14" t="s">
        <v>29</v>
      </c>
      <c r="O502" s="14" t="s">
        <v>31</v>
      </c>
    </row>
    <row r="503" spans="1:15" ht="38.25" x14ac:dyDescent="0.25">
      <c r="A503" s="232">
        <v>594</v>
      </c>
      <c r="B503" s="14" t="s">
        <v>1597</v>
      </c>
      <c r="C503" s="291" t="s">
        <v>1598</v>
      </c>
      <c r="D503" s="30" t="s">
        <v>1599</v>
      </c>
      <c r="E503" s="30" t="s">
        <v>1600</v>
      </c>
      <c r="F503" s="14">
        <v>796</v>
      </c>
      <c r="G503" s="14" t="s">
        <v>34</v>
      </c>
      <c r="H503" s="14">
        <v>6937</v>
      </c>
      <c r="I503" s="14">
        <v>3000000000</v>
      </c>
      <c r="J503" s="14" t="s">
        <v>25</v>
      </c>
      <c r="K503" s="68">
        <v>802610.9</v>
      </c>
      <c r="L503" s="21">
        <v>43221</v>
      </c>
      <c r="M503" s="21">
        <v>43435</v>
      </c>
      <c r="N503" s="14" t="s">
        <v>329</v>
      </c>
      <c r="O503" s="14" t="s">
        <v>304</v>
      </c>
    </row>
    <row r="504" spans="1:15" ht="246.75" customHeight="1" x14ac:dyDescent="0.25">
      <c r="A504" s="232">
        <v>595</v>
      </c>
      <c r="B504" s="11" t="s">
        <v>1021</v>
      </c>
      <c r="C504" s="10" t="s">
        <v>847</v>
      </c>
      <c r="D504" s="8" t="s">
        <v>1601</v>
      </c>
      <c r="E504" s="8" t="s">
        <v>849</v>
      </c>
      <c r="F504" s="32">
        <v>642</v>
      </c>
      <c r="G504" s="32" t="s">
        <v>652</v>
      </c>
      <c r="H504" s="228">
        <v>1</v>
      </c>
      <c r="I504" s="3" t="s">
        <v>24</v>
      </c>
      <c r="J504" s="10" t="s">
        <v>25</v>
      </c>
      <c r="K504" s="229">
        <v>143817.17000000001</v>
      </c>
      <c r="L504" s="121">
        <v>43222</v>
      </c>
      <c r="M504" s="121">
        <v>43435</v>
      </c>
      <c r="N504" s="11" t="s">
        <v>29</v>
      </c>
      <c r="O504" s="10" t="s">
        <v>31</v>
      </c>
    </row>
    <row r="505" spans="1:15" ht="242.25" x14ac:dyDescent="0.25">
      <c r="A505" s="232">
        <v>596</v>
      </c>
      <c r="B505" s="14" t="s">
        <v>959</v>
      </c>
      <c r="C505" s="54" t="s">
        <v>1655</v>
      </c>
      <c r="D505" s="77" t="s">
        <v>1656</v>
      </c>
      <c r="E505" s="77" t="s">
        <v>890</v>
      </c>
      <c r="F505" s="44" t="s">
        <v>1658</v>
      </c>
      <c r="G505" s="129" t="s">
        <v>1657</v>
      </c>
      <c r="H505" s="126" t="s">
        <v>1659</v>
      </c>
      <c r="I505" s="78" t="s">
        <v>24</v>
      </c>
      <c r="J505" s="78" t="s">
        <v>25</v>
      </c>
      <c r="K505" s="127">
        <v>2414278.3199999998</v>
      </c>
      <c r="L505" s="86">
        <v>43281</v>
      </c>
      <c r="M505" s="86">
        <v>43465</v>
      </c>
      <c r="N505" s="44" t="s">
        <v>37</v>
      </c>
      <c r="O505" s="78" t="s">
        <v>31</v>
      </c>
    </row>
    <row r="506" spans="1:15" ht="93.75" customHeight="1" x14ac:dyDescent="0.25">
      <c r="A506" s="232">
        <v>597</v>
      </c>
      <c r="B506" s="14" t="s">
        <v>1602</v>
      </c>
      <c r="C506" s="54" t="s">
        <v>1603</v>
      </c>
      <c r="D506" s="77" t="s">
        <v>1641</v>
      </c>
      <c r="E506" s="77" t="s">
        <v>1499</v>
      </c>
      <c r="F506" s="44" t="s">
        <v>172</v>
      </c>
      <c r="G506" s="129" t="s">
        <v>252</v>
      </c>
      <c r="H506" s="126">
        <v>1</v>
      </c>
      <c r="I506" s="78" t="s">
        <v>24</v>
      </c>
      <c r="J506" s="78" t="s">
        <v>25</v>
      </c>
      <c r="K506" s="127">
        <v>3325570.64</v>
      </c>
      <c r="L506" s="86">
        <v>43281</v>
      </c>
      <c r="M506" s="86">
        <v>43312</v>
      </c>
      <c r="N506" s="44" t="s">
        <v>36</v>
      </c>
      <c r="O506" s="78" t="s">
        <v>31</v>
      </c>
    </row>
    <row r="507" spans="1:15" ht="103.5" customHeight="1" x14ac:dyDescent="0.25">
      <c r="A507" s="232">
        <v>598</v>
      </c>
      <c r="B507" s="14" t="s">
        <v>1368</v>
      </c>
      <c r="C507" s="14" t="s">
        <v>1369</v>
      </c>
      <c r="D507" s="30" t="s">
        <v>1367</v>
      </c>
      <c r="E507" s="30" t="s">
        <v>1370</v>
      </c>
      <c r="F507" s="14">
        <v>642</v>
      </c>
      <c r="G507" s="14" t="s">
        <v>652</v>
      </c>
      <c r="H507" s="20">
        <v>1</v>
      </c>
      <c r="I507" s="78" t="s">
        <v>24</v>
      </c>
      <c r="J507" s="83" t="s">
        <v>25</v>
      </c>
      <c r="K507" s="65">
        <v>10415000</v>
      </c>
      <c r="L507" s="21">
        <v>43221</v>
      </c>
      <c r="M507" s="21">
        <v>43435</v>
      </c>
      <c r="N507" s="11" t="s">
        <v>29</v>
      </c>
      <c r="O507" s="14" t="s">
        <v>31</v>
      </c>
    </row>
    <row r="508" spans="1:15" ht="51" customHeight="1" x14ac:dyDescent="0.25">
      <c r="A508" s="232">
        <v>599</v>
      </c>
      <c r="B508" s="14" t="s">
        <v>1368</v>
      </c>
      <c r="C508" s="54" t="s">
        <v>1604</v>
      </c>
      <c r="D508" s="30" t="s">
        <v>1605</v>
      </c>
      <c r="E508" s="30" t="s">
        <v>1606</v>
      </c>
      <c r="F508" s="14">
        <v>642</v>
      </c>
      <c r="G508" s="14" t="s">
        <v>652</v>
      </c>
      <c r="H508" s="20">
        <v>1</v>
      </c>
      <c r="I508" s="78" t="s">
        <v>24</v>
      </c>
      <c r="J508" s="83" t="s">
        <v>25</v>
      </c>
      <c r="K508" s="65">
        <v>99773.35</v>
      </c>
      <c r="L508" s="21">
        <v>43252</v>
      </c>
      <c r="M508" s="21">
        <v>43252</v>
      </c>
      <c r="N508" s="44" t="s">
        <v>36</v>
      </c>
      <c r="O508" s="14" t="s">
        <v>31</v>
      </c>
    </row>
    <row r="509" spans="1:15" ht="66" customHeight="1" x14ac:dyDescent="0.25">
      <c r="A509" s="54">
        <v>600</v>
      </c>
      <c r="B509" s="11" t="s">
        <v>1041</v>
      </c>
      <c r="C509" s="11" t="s">
        <v>1042</v>
      </c>
      <c r="D509" s="281" t="s">
        <v>1607</v>
      </c>
      <c r="E509" s="239" t="s">
        <v>1473</v>
      </c>
      <c r="F509" s="15">
        <v>642</v>
      </c>
      <c r="G509" s="10" t="s">
        <v>1372</v>
      </c>
      <c r="H509" s="15">
        <v>2</v>
      </c>
      <c r="I509" s="3" t="s">
        <v>24</v>
      </c>
      <c r="J509" s="10" t="s">
        <v>25</v>
      </c>
      <c r="K509" s="120">
        <v>550000</v>
      </c>
      <c r="L509" s="121">
        <v>43221</v>
      </c>
      <c r="M509" s="121">
        <v>43221</v>
      </c>
      <c r="N509" s="36" t="s">
        <v>29</v>
      </c>
      <c r="O509" s="14" t="s">
        <v>31</v>
      </c>
    </row>
    <row r="510" spans="1:15" ht="96" customHeight="1" x14ac:dyDescent="0.25">
      <c r="A510" s="201">
        <v>601</v>
      </c>
      <c r="B510" s="132" t="s">
        <v>944</v>
      </c>
      <c r="C510" s="56" t="s">
        <v>1532</v>
      </c>
      <c r="D510" s="163" t="s">
        <v>945</v>
      </c>
      <c r="E510" s="106" t="s">
        <v>1534</v>
      </c>
      <c r="F510" s="61" t="s">
        <v>1151</v>
      </c>
      <c r="G510" s="125" t="s">
        <v>1535</v>
      </c>
      <c r="H510" s="126" t="s">
        <v>1533</v>
      </c>
      <c r="I510" s="78" t="s">
        <v>24</v>
      </c>
      <c r="J510" s="78" t="s">
        <v>25</v>
      </c>
      <c r="K510" s="127">
        <v>1182064</v>
      </c>
      <c r="L510" s="121">
        <v>43252</v>
      </c>
      <c r="M510" s="86">
        <v>43465</v>
      </c>
      <c r="N510" s="36" t="s">
        <v>29</v>
      </c>
      <c r="O510" s="78" t="s">
        <v>31</v>
      </c>
    </row>
    <row r="511" spans="1:15" ht="131.25" customHeight="1" x14ac:dyDescent="0.25">
      <c r="A511" s="201">
        <v>602</v>
      </c>
      <c r="B511" s="132" t="s">
        <v>1618</v>
      </c>
      <c r="C511" s="56" t="s">
        <v>1619</v>
      </c>
      <c r="D511" s="163" t="s">
        <v>1620</v>
      </c>
      <c r="E511" s="106" t="s">
        <v>1621</v>
      </c>
      <c r="F511" s="61" t="s">
        <v>147</v>
      </c>
      <c r="G511" s="125" t="s">
        <v>1175</v>
      </c>
      <c r="H511" s="126">
        <v>1</v>
      </c>
      <c r="I511" s="78" t="s">
        <v>24</v>
      </c>
      <c r="J511" s="78" t="s">
        <v>25</v>
      </c>
      <c r="K511" s="127">
        <v>254538.6</v>
      </c>
      <c r="L511" s="121">
        <v>43221</v>
      </c>
      <c r="M511" s="86" t="s">
        <v>1622</v>
      </c>
      <c r="N511" s="36" t="s">
        <v>29</v>
      </c>
      <c r="O511" s="78" t="s">
        <v>31</v>
      </c>
    </row>
    <row r="512" spans="1:15" ht="38.25" x14ac:dyDescent="0.25">
      <c r="A512" s="201">
        <v>603</v>
      </c>
      <c r="B512" s="14" t="s">
        <v>1623</v>
      </c>
      <c r="C512" s="54" t="s">
        <v>1624</v>
      </c>
      <c r="D512" s="30" t="s">
        <v>1625</v>
      </c>
      <c r="E512" s="30" t="s">
        <v>1460</v>
      </c>
      <c r="F512" s="14" t="s">
        <v>1626</v>
      </c>
      <c r="G512" s="14" t="s">
        <v>1627</v>
      </c>
      <c r="H512" s="20" t="s">
        <v>1628</v>
      </c>
      <c r="I512" s="32">
        <v>3000000000</v>
      </c>
      <c r="J512" s="83" t="s">
        <v>25</v>
      </c>
      <c r="K512" s="65">
        <v>1164204.5</v>
      </c>
      <c r="L512" s="21">
        <v>43221</v>
      </c>
      <c r="M512" s="21">
        <v>43405</v>
      </c>
      <c r="N512" s="44" t="s">
        <v>36</v>
      </c>
      <c r="O512" s="10" t="s">
        <v>695</v>
      </c>
    </row>
    <row r="513" spans="1:15" ht="78" customHeight="1" x14ac:dyDescent="0.25">
      <c r="A513" s="59">
        <v>604</v>
      </c>
      <c r="B513" s="10" t="s">
        <v>1629</v>
      </c>
      <c r="C513" s="10" t="s">
        <v>1630</v>
      </c>
      <c r="D513" s="8" t="s">
        <v>1638</v>
      </c>
      <c r="E513" s="8" t="s">
        <v>1465</v>
      </c>
      <c r="F513" s="10">
        <v>642</v>
      </c>
      <c r="G513" s="10" t="s">
        <v>652</v>
      </c>
      <c r="H513" s="15">
        <v>1</v>
      </c>
      <c r="I513" s="3" t="s">
        <v>24</v>
      </c>
      <c r="J513" s="10" t="s">
        <v>25</v>
      </c>
      <c r="K513" s="120">
        <v>13519096.66</v>
      </c>
      <c r="L513" s="21">
        <v>43282</v>
      </c>
      <c r="M513" s="21">
        <v>43282</v>
      </c>
      <c r="N513" s="36" t="s">
        <v>29</v>
      </c>
      <c r="O513" s="10" t="s">
        <v>695</v>
      </c>
    </row>
    <row r="514" spans="1:15" ht="63.75" x14ac:dyDescent="0.25">
      <c r="A514" s="201">
        <v>605</v>
      </c>
      <c r="B514" s="10" t="s">
        <v>1629</v>
      </c>
      <c r="C514" s="10" t="s">
        <v>1630</v>
      </c>
      <c r="D514" s="8" t="s">
        <v>1639</v>
      </c>
      <c r="E514" s="8" t="s">
        <v>1465</v>
      </c>
      <c r="F514" s="10">
        <v>642</v>
      </c>
      <c r="G514" s="10" t="s">
        <v>652</v>
      </c>
      <c r="H514" s="15">
        <v>12879</v>
      </c>
      <c r="I514" s="3" t="s">
        <v>24</v>
      </c>
      <c r="J514" s="10" t="s">
        <v>25</v>
      </c>
      <c r="K514" s="120">
        <v>1546221.67</v>
      </c>
      <c r="L514" s="21">
        <v>43282</v>
      </c>
      <c r="M514" s="21">
        <v>43282</v>
      </c>
      <c r="N514" s="36" t="s">
        <v>29</v>
      </c>
      <c r="O514" s="10" t="s">
        <v>695</v>
      </c>
    </row>
    <row r="515" spans="1:15" ht="86.25" customHeight="1" x14ac:dyDescent="0.25">
      <c r="A515" s="201">
        <v>606</v>
      </c>
      <c r="B515" s="10" t="s">
        <v>1629</v>
      </c>
      <c r="C515" s="10" t="s">
        <v>1630</v>
      </c>
      <c r="D515" s="8" t="s">
        <v>1640</v>
      </c>
      <c r="E515" s="8" t="s">
        <v>1465</v>
      </c>
      <c r="F515" s="10">
        <v>642</v>
      </c>
      <c r="G515" s="10" t="s">
        <v>652</v>
      </c>
      <c r="H515" s="15">
        <v>1</v>
      </c>
      <c r="I515" s="3" t="s">
        <v>24</v>
      </c>
      <c r="J515" s="10" t="s">
        <v>25</v>
      </c>
      <c r="K515" s="120">
        <v>50176742.200000003</v>
      </c>
      <c r="L515" s="21">
        <v>43221</v>
      </c>
      <c r="M515" s="21">
        <v>43374</v>
      </c>
      <c r="N515" s="36" t="s">
        <v>29</v>
      </c>
      <c r="O515" s="10" t="s">
        <v>695</v>
      </c>
    </row>
    <row r="516" spans="1:15" ht="106.5" customHeight="1" x14ac:dyDescent="0.25">
      <c r="A516" s="59">
        <v>607</v>
      </c>
      <c r="B516" s="14" t="s">
        <v>1368</v>
      </c>
      <c r="C516" s="14" t="s">
        <v>1369</v>
      </c>
      <c r="D516" s="30" t="s">
        <v>2058</v>
      </c>
      <c r="E516" s="30" t="s">
        <v>2059</v>
      </c>
      <c r="F516" s="14">
        <v>642</v>
      </c>
      <c r="G516" s="14" t="s">
        <v>652</v>
      </c>
      <c r="H516" s="20">
        <v>1</v>
      </c>
      <c r="I516" s="32">
        <v>3000000000</v>
      </c>
      <c r="J516" s="83" t="s">
        <v>25</v>
      </c>
      <c r="K516" s="65">
        <v>8764756</v>
      </c>
      <c r="L516" s="21">
        <v>43405</v>
      </c>
      <c r="M516" s="21">
        <v>43617</v>
      </c>
      <c r="N516" s="36" t="s">
        <v>47</v>
      </c>
      <c r="O516" s="10" t="s">
        <v>695</v>
      </c>
    </row>
    <row r="517" spans="1:15" ht="68.25" customHeight="1" x14ac:dyDescent="0.25">
      <c r="A517" s="201">
        <v>609</v>
      </c>
      <c r="B517" s="14" t="s">
        <v>1636</v>
      </c>
      <c r="C517" s="10" t="s">
        <v>1637</v>
      </c>
      <c r="D517" s="30" t="s">
        <v>1642</v>
      </c>
      <c r="E517" s="30" t="s">
        <v>1044</v>
      </c>
      <c r="F517" s="14">
        <v>876</v>
      </c>
      <c r="G517" s="14" t="s">
        <v>180</v>
      </c>
      <c r="H517" s="20" t="s">
        <v>1643</v>
      </c>
      <c r="I517" s="32">
        <v>3000000000</v>
      </c>
      <c r="J517" s="83" t="s">
        <v>25</v>
      </c>
      <c r="K517" s="65">
        <v>133000</v>
      </c>
      <c r="L517" s="21">
        <v>43252</v>
      </c>
      <c r="M517" s="21">
        <v>43252</v>
      </c>
      <c r="N517" s="14" t="s">
        <v>29</v>
      </c>
      <c r="O517" s="14" t="s">
        <v>31</v>
      </c>
    </row>
    <row r="518" spans="1:15" ht="84.75" customHeight="1" x14ac:dyDescent="0.25">
      <c r="A518" s="201">
        <v>610</v>
      </c>
      <c r="B518" s="10" t="s">
        <v>1661</v>
      </c>
      <c r="C518" s="54" t="s">
        <v>1662</v>
      </c>
      <c r="D518" s="30" t="s">
        <v>1663</v>
      </c>
      <c r="E518" s="30" t="s">
        <v>1664</v>
      </c>
      <c r="F518" s="14">
        <v>166</v>
      </c>
      <c r="G518" s="14" t="s">
        <v>140</v>
      </c>
      <c r="H518" s="20">
        <v>2000</v>
      </c>
      <c r="I518" s="32">
        <v>3000000000</v>
      </c>
      <c r="J518" s="83" t="s">
        <v>25</v>
      </c>
      <c r="K518" s="65">
        <v>1048000</v>
      </c>
      <c r="L518" s="21">
        <v>43252</v>
      </c>
      <c r="M518" s="21">
        <v>43435</v>
      </c>
      <c r="N518" s="14" t="s">
        <v>36</v>
      </c>
      <c r="O518" s="14" t="s">
        <v>31</v>
      </c>
    </row>
    <row r="519" spans="1:15" ht="102" customHeight="1" x14ac:dyDescent="0.25">
      <c r="A519" s="201">
        <v>611</v>
      </c>
      <c r="B519" s="10" t="s">
        <v>904</v>
      </c>
      <c r="C519" s="54" t="s">
        <v>1665</v>
      </c>
      <c r="D519" s="30" t="s">
        <v>1666</v>
      </c>
      <c r="E519" s="30" t="s">
        <v>1667</v>
      </c>
      <c r="F519" s="14">
        <v>166</v>
      </c>
      <c r="G519" s="14" t="s">
        <v>140</v>
      </c>
      <c r="H519" s="20">
        <v>40</v>
      </c>
      <c r="I519" s="32">
        <v>3000000000</v>
      </c>
      <c r="J519" s="83" t="s">
        <v>25</v>
      </c>
      <c r="K519" s="65">
        <v>16390</v>
      </c>
      <c r="L519" s="21">
        <v>43252</v>
      </c>
      <c r="M519" s="21">
        <v>43435</v>
      </c>
      <c r="N519" s="14" t="s">
        <v>36</v>
      </c>
      <c r="O519" s="14" t="s">
        <v>31</v>
      </c>
    </row>
    <row r="520" spans="1:15" ht="123" customHeight="1" x14ac:dyDescent="0.25">
      <c r="A520" s="232">
        <v>612</v>
      </c>
      <c r="B520" s="10" t="s">
        <v>360</v>
      </c>
      <c r="C520" s="54" t="s">
        <v>231</v>
      </c>
      <c r="D520" s="47" t="s">
        <v>1668</v>
      </c>
      <c r="E520" s="47" t="s">
        <v>238</v>
      </c>
      <c r="F520" s="44" t="s">
        <v>147</v>
      </c>
      <c r="G520" s="14" t="s">
        <v>41</v>
      </c>
      <c r="H520" s="14">
        <v>35</v>
      </c>
      <c r="I520" s="19" t="s">
        <v>24</v>
      </c>
      <c r="J520" s="32" t="s">
        <v>25</v>
      </c>
      <c r="K520" s="68">
        <v>1464960</v>
      </c>
      <c r="L520" s="21">
        <v>43266</v>
      </c>
      <c r="M520" s="71">
        <v>43332</v>
      </c>
      <c r="N520" s="14" t="s">
        <v>329</v>
      </c>
      <c r="O520" s="14" t="s">
        <v>31</v>
      </c>
    </row>
    <row r="521" spans="1:15" ht="114.75" x14ac:dyDescent="0.25">
      <c r="A521" s="232">
        <v>613</v>
      </c>
      <c r="B521" s="10" t="s">
        <v>360</v>
      </c>
      <c r="C521" s="54" t="s">
        <v>1669</v>
      </c>
      <c r="D521" s="47" t="s">
        <v>1670</v>
      </c>
      <c r="E521" s="47" t="s">
        <v>1671</v>
      </c>
      <c r="F521" s="44" t="s">
        <v>147</v>
      </c>
      <c r="G521" s="14" t="s">
        <v>41</v>
      </c>
      <c r="H521" s="14" t="s">
        <v>1672</v>
      </c>
      <c r="I521" s="19" t="s">
        <v>24</v>
      </c>
      <c r="J521" s="32" t="s">
        <v>25</v>
      </c>
      <c r="K521" s="68">
        <v>6812007.9000000004</v>
      </c>
      <c r="L521" s="21">
        <v>43266</v>
      </c>
      <c r="M521" s="71">
        <v>43454</v>
      </c>
      <c r="N521" s="14" t="s">
        <v>47</v>
      </c>
      <c r="O521" s="14" t="s">
        <v>31</v>
      </c>
    </row>
    <row r="522" spans="1:15" ht="165.75" x14ac:dyDescent="0.25">
      <c r="A522" s="232">
        <v>614</v>
      </c>
      <c r="B522" s="10" t="s">
        <v>1673</v>
      </c>
      <c r="C522" s="54" t="s">
        <v>1674</v>
      </c>
      <c r="D522" s="47" t="s">
        <v>1675</v>
      </c>
      <c r="E522" s="47" t="s">
        <v>1676</v>
      </c>
      <c r="F522" s="44" t="s">
        <v>147</v>
      </c>
      <c r="G522" s="14" t="s">
        <v>41</v>
      </c>
      <c r="H522" s="14" t="s">
        <v>1677</v>
      </c>
      <c r="I522" s="19" t="s">
        <v>24</v>
      </c>
      <c r="J522" s="32" t="s">
        <v>25</v>
      </c>
      <c r="K522" s="68">
        <v>1665226.87</v>
      </c>
      <c r="L522" s="21">
        <v>43266</v>
      </c>
      <c r="M522" s="71">
        <v>43454</v>
      </c>
      <c r="N522" s="14" t="s">
        <v>329</v>
      </c>
      <c r="O522" s="14" t="s">
        <v>31</v>
      </c>
    </row>
    <row r="523" spans="1:15" ht="51" x14ac:dyDescent="0.25">
      <c r="A523" s="179">
        <v>615</v>
      </c>
      <c r="B523" s="10" t="s">
        <v>1678</v>
      </c>
      <c r="C523" s="54" t="s">
        <v>1679</v>
      </c>
      <c r="D523" s="47" t="s">
        <v>1680</v>
      </c>
      <c r="E523" s="47" t="s">
        <v>1681</v>
      </c>
      <c r="F523" s="44" t="s">
        <v>1682</v>
      </c>
      <c r="G523" s="14" t="s">
        <v>1438</v>
      </c>
      <c r="H523" s="14" t="s">
        <v>1683</v>
      </c>
      <c r="I523" s="19" t="s">
        <v>24</v>
      </c>
      <c r="J523" s="32" t="s">
        <v>25</v>
      </c>
      <c r="K523" s="68">
        <v>4997523.9000000004</v>
      </c>
      <c r="L523" s="21">
        <v>43266</v>
      </c>
      <c r="M523" s="71">
        <v>43454</v>
      </c>
      <c r="N523" s="14" t="s">
        <v>329</v>
      </c>
      <c r="O523" s="14" t="s">
        <v>31</v>
      </c>
    </row>
    <row r="524" spans="1:15" ht="51" x14ac:dyDescent="0.25">
      <c r="A524" s="232">
        <v>616</v>
      </c>
      <c r="B524" s="10" t="s">
        <v>1684</v>
      </c>
      <c r="C524" s="54" t="s">
        <v>1685</v>
      </c>
      <c r="D524" s="47" t="s">
        <v>1686</v>
      </c>
      <c r="E524" s="47" t="s">
        <v>1687</v>
      </c>
      <c r="F524" s="44" t="s">
        <v>147</v>
      </c>
      <c r="G524" s="14" t="s">
        <v>41</v>
      </c>
      <c r="H524" s="14">
        <v>520</v>
      </c>
      <c r="I524" s="19" t="s">
        <v>24</v>
      </c>
      <c r="J524" s="32" t="s">
        <v>25</v>
      </c>
      <c r="K524" s="68">
        <v>722280</v>
      </c>
      <c r="L524" s="21">
        <v>43266</v>
      </c>
      <c r="M524" s="71">
        <v>43301</v>
      </c>
      <c r="N524" s="14" t="s">
        <v>29</v>
      </c>
      <c r="O524" s="14" t="s">
        <v>31</v>
      </c>
    </row>
    <row r="525" spans="1:15" ht="51" x14ac:dyDescent="0.25">
      <c r="A525" s="232">
        <v>617</v>
      </c>
      <c r="B525" s="10" t="s">
        <v>1684</v>
      </c>
      <c r="C525" s="54" t="s">
        <v>1685</v>
      </c>
      <c r="D525" s="47" t="s">
        <v>1688</v>
      </c>
      <c r="E525" s="47" t="s">
        <v>1687</v>
      </c>
      <c r="F525" s="44" t="s">
        <v>147</v>
      </c>
      <c r="G525" s="14" t="s">
        <v>41</v>
      </c>
      <c r="H525" s="14">
        <v>312</v>
      </c>
      <c r="I525" s="19" t="s">
        <v>24</v>
      </c>
      <c r="J525" s="32" t="s">
        <v>25</v>
      </c>
      <c r="K525" s="68">
        <v>168480</v>
      </c>
      <c r="L525" s="21">
        <v>43266</v>
      </c>
      <c r="M525" s="71">
        <v>43301</v>
      </c>
      <c r="N525" s="14" t="s">
        <v>29</v>
      </c>
      <c r="O525" s="14" t="s">
        <v>31</v>
      </c>
    </row>
    <row r="526" spans="1:15" ht="45" x14ac:dyDescent="0.25">
      <c r="A526" s="130">
        <v>618</v>
      </c>
      <c r="B526" s="295" t="s">
        <v>1689</v>
      </c>
      <c r="C526" s="130" t="s">
        <v>1690</v>
      </c>
      <c r="D526" s="296" t="s">
        <v>1691</v>
      </c>
      <c r="E526" s="147" t="s">
        <v>1692</v>
      </c>
      <c r="F526" s="194">
        <v>55</v>
      </c>
      <c r="G526" s="130" t="s">
        <v>58</v>
      </c>
      <c r="H526" s="297">
        <v>17542</v>
      </c>
      <c r="I526" s="141" t="s">
        <v>24</v>
      </c>
      <c r="J526" s="130" t="s">
        <v>25</v>
      </c>
      <c r="K526" s="298">
        <v>12404180.0474889</v>
      </c>
      <c r="L526" s="200">
        <v>43252</v>
      </c>
      <c r="M526" s="200">
        <v>65167</v>
      </c>
      <c r="N526" s="130" t="s">
        <v>29</v>
      </c>
      <c r="O526" s="130" t="s">
        <v>31</v>
      </c>
    </row>
    <row r="527" spans="1:15" ht="45" x14ac:dyDescent="0.25">
      <c r="A527" s="130">
        <v>619</v>
      </c>
      <c r="B527" s="295" t="s">
        <v>1689</v>
      </c>
      <c r="C527" s="130" t="s">
        <v>1690</v>
      </c>
      <c r="D527" s="296" t="s">
        <v>1693</v>
      </c>
      <c r="E527" s="147" t="s">
        <v>1692</v>
      </c>
      <c r="F527" s="194">
        <v>55</v>
      </c>
      <c r="G527" s="130" t="s">
        <v>58</v>
      </c>
      <c r="H527" s="297">
        <v>218</v>
      </c>
      <c r="I527" s="141" t="s">
        <v>24</v>
      </c>
      <c r="J527" s="130" t="s">
        <v>25</v>
      </c>
      <c r="K527" s="298">
        <v>154150.68124230899</v>
      </c>
      <c r="L527" s="200">
        <v>43252</v>
      </c>
      <c r="M527" s="200">
        <v>65167</v>
      </c>
      <c r="N527" s="130" t="s">
        <v>29</v>
      </c>
      <c r="O527" s="130" t="s">
        <v>31</v>
      </c>
    </row>
    <row r="528" spans="1:15" ht="45" x14ac:dyDescent="0.25">
      <c r="A528" s="130">
        <v>620</v>
      </c>
      <c r="B528" s="295" t="s">
        <v>1689</v>
      </c>
      <c r="C528" s="130" t="s">
        <v>1690</v>
      </c>
      <c r="D528" s="296" t="s">
        <v>1694</v>
      </c>
      <c r="E528" s="147" t="s">
        <v>1692</v>
      </c>
      <c r="F528" s="194">
        <v>55</v>
      </c>
      <c r="G528" s="130" t="s">
        <v>58</v>
      </c>
      <c r="H528" s="297">
        <v>159</v>
      </c>
      <c r="I528" s="141" t="s">
        <v>24</v>
      </c>
      <c r="J528" s="130" t="s">
        <v>25</v>
      </c>
      <c r="K528" s="298">
        <v>112431.001456546</v>
      </c>
      <c r="L528" s="200">
        <v>43252</v>
      </c>
      <c r="M528" s="200">
        <v>65167</v>
      </c>
      <c r="N528" s="130" t="s">
        <v>29</v>
      </c>
      <c r="O528" s="130" t="s">
        <v>31</v>
      </c>
    </row>
    <row r="529" spans="1:15" ht="45" x14ac:dyDescent="0.25">
      <c r="A529" s="130">
        <v>621</v>
      </c>
      <c r="B529" s="295" t="s">
        <v>1689</v>
      </c>
      <c r="C529" s="130" t="s">
        <v>1690</v>
      </c>
      <c r="D529" s="296" t="s">
        <v>1695</v>
      </c>
      <c r="E529" s="147" t="s">
        <v>1692</v>
      </c>
      <c r="F529" s="194">
        <v>55</v>
      </c>
      <c r="G529" s="130" t="s">
        <v>58</v>
      </c>
      <c r="H529" s="297">
        <v>705</v>
      </c>
      <c r="I529" s="141" t="s">
        <v>24</v>
      </c>
      <c r="J529" s="130" t="s">
        <v>25</v>
      </c>
      <c r="K529" s="298">
        <v>498514.817779025</v>
      </c>
      <c r="L529" s="200">
        <v>43252</v>
      </c>
      <c r="M529" s="200">
        <v>65167</v>
      </c>
      <c r="N529" s="130" t="s">
        <v>29</v>
      </c>
      <c r="O529" s="130" t="s">
        <v>31</v>
      </c>
    </row>
    <row r="530" spans="1:15" ht="45" x14ac:dyDescent="0.25">
      <c r="A530" s="130">
        <v>622</v>
      </c>
      <c r="B530" s="295" t="s">
        <v>1689</v>
      </c>
      <c r="C530" s="130" t="s">
        <v>1690</v>
      </c>
      <c r="D530" s="296" t="s">
        <v>1696</v>
      </c>
      <c r="E530" s="147" t="s">
        <v>1692</v>
      </c>
      <c r="F530" s="194">
        <v>55</v>
      </c>
      <c r="G530" s="130" t="s">
        <v>58</v>
      </c>
      <c r="H530" s="297">
        <v>352</v>
      </c>
      <c r="I530" s="141" t="s">
        <v>24</v>
      </c>
      <c r="J530" s="130" t="s">
        <v>25</v>
      </c>
      <c r="K530" s="298">
        <v>248903.85228115899</v>
      </c>
      <c r="L530" s="200">
        <v>43252</v>
      </c>
      <c r="M530" s="200">
        <v>65167</v>
      </c>
      <c r="N530" s="130" t="s">
        <v>29</v>
      </c>
      <c r="O530" s="130" t="s">
        <v>31</v>
      </c>
    </row>
    <row r="531" spans="1:15" ht="45" x14ac:dyDescent="0.25">
      <c r="A531" s="130">
        <v>623</v>
      </c>
      <c r="B531" s="295" t="s">
        <v>1689</v>
      </c>
      <c r="C531" s="130" t="s">
        <v>1690</v>
      </c>
      <c r="D531" s="296" t="s">
        <v>1697</v>
      </c>
      <c r="E531" s="147" t="s">
        <v>1692</v>
      </c>
      <c r="F531" s="194">
        <v>55</v>
      </c>
      <c r="G531" s="130" t="s">
        <v>58</v>
      </c>
      <c r="H531" s="297">
        <v>2997</v>
      </c>
      <c r="I531" s="141" t="s">
        <v>24</v>
      </c>
      <c r="J531" s="130" t="s">
        <v>25</v>
      </c>
      <c r="K531" s="298">
        <v>2119218.3104733885</v>
      </c>
      <c r="L531" s="200">
        <v>43252</v>
      </c>
      <c r="M531" s="200">
        <v>65167</v>
      </c>
      <c r="N531" s="130" t="s">
        <v>29</v>
      </c>
      <c r="O531" s="130" t="s">
        <v>31</v>
      </c>
    </row>
    <row r="532" spans="1:15" ht="45" x14ac:dyDescent="0.25">
      <c r="A532" s="130">
        <v>624</v>
      </c>
      <c r="B532" s="295" t="s">
        <v>1689</v>
      </c>
      <c r="C532" s="130" t="s">
        <v>1690</v>
      </c>
      <c r="D532" s="296" t="s">
        <v>1698</v>
      </c>
      <c r="E532" s="147" t="s">
        <v>1692</v>
      </c>
      <c r="F532" s="194">
        <v>55</v>
      </c>
      <c r="G532" s="130" t="s">
        <v>58</v>
      </c>
      <c r="H532" s="297">
        <v>1256</v>
      </c>
      <c r="I532" s="141" t="s">
        <v>24</v>
      </c>
      <c r="J532" s="130" t="s">
        <v>25</v>
      </c>
      <c r="K532" s="298">
        <v>888134.20018504397</v>
      </c>
      <c r="L532" s="200">
        <v>43252</v>
      </c>
      <c r="M532" s="200">
        <v>65167</v>
      </c>
      <c r="N532" s="130" t="s">
        <v>29</v>
      </c>
      <c r="O532" s="130" t="s">
        <v>31</v>
      </c>
    </row>
    <row r="533" spans="1:15" ht="38.25" x14ac:dyDescent="0.25">
      <c r="A533" s="130">
        <v>625</v>
      </c>
      <c r="B533" s="295" t="s">
        <v>1689</v>
      </c>
      <c r="C533" s="130" t="s">
        <v>1690</v>
      </c>
      <c r="D533" s="296" t="s">
        <v>1699</v>
      </c>
      <c r="E533" s="147" t="s">
        <v>1692</v>
      </c>
      <c r="F533" s="194">
        <v>55</v>
      </c>
      <c r="G533" s="130" t="s">
        <v>58</v>
      </c>
      <c r="H533" s="297">
        <v>1339</v>
      </c>
      <c r="I533" s="141" t="s">
        <v>24</v>
      </c>
      <c r="J533" s="130" t="s">
        <v>25</v>
      </c>
      <c r="K533" s="298">
        <v>946824.59717179416</v>
      </c>
      <c r="L533" s="200">
        <v>43252</v>
      </c>
      <c r="M533" s="200">
        <v>65167</v>
      </c>
      <c r="N533" s="130" t="s">
        <v>29</v>
      </c>
      <c r="O533" s="130" t="s">
        <v>31</v>
      </c>
    </row>
    <row r="534" spans="1:15" ht="45" x14ac:dyDescent="0.25">
      <c r="A534" s="130">
        <v>626</v>
      </c>
      <c r="B534" s="295" t="s">
        <v>1689</v>
      </c>
      <c r="C534" s="130" t="s">
        <v>1690</v>
      </c>
      <c r="D534" s="296" t="s">
        <v>1700</v>
      </c>
      <c r="E534" s="147" t="s">
        <v>1692</v>
      </c>
      <c r="F534" s="194">
        <v>55</v>
      </c>
      <c r="G534" s="130" t="s">
        <v>58</v>
      </c>
      <c r="H534" s="297">
        <v>1307</v>
      </c>
      <c r="I534" s="141" t="s">
        <v>24</v>
      </c>
      <c r="J534" s="130" t="s">
        <v>25</v>
      </c>
      <c r="K534" s="298">
        <v>924196.97423714295</v>
      </c>
      <c r="L534" s="200">
        <v>43252</v>
      </c>
      <c r="M534" s="200">
        <v>65167</v>
      </c>
      <c r="N534" s="130" t="s">
        <v>29</v>
      </c>
      <c r="O534" s="130" t="s">
        <v>31</v>
      </c>
    </row>
    <row r="535" spans="1:15" ht="45" x14ac:dyDescent="0.25">
      <c r="A535" s="130">
        <v>627</v>
      </c>
      <c r="B535" s="295" t="s">
        <v>1689</v>
      </c>
      <c r="C535" s="130" t="s">
        <v>1690</v>
      </c>
      <c r="D535" s="296" t="s">
        <v>1701</v>
      </c>
      <c r="E535" s="147" t="s">
        <v>1692</v>
      </c>
      <c r="F535" s="194">
        <v>55</v>
      </c>
      <c r="G535" s="130" t="s">
        <v>58</v>
      </c>
      <c r="H535" s="297">
        <v>1015</v>
      </c>
      <c r="I535" s="141" t="s">
        <v>24</v>
      </c>
      <c r="J535" s="130" t="s">
        <v>25</v>
      </c>
      <c r="K535" s="298">
        <v>717719.9149584549</v>
      </c>
      <c r="L535" s="200">
        <v>43252</v>
      </c>
      <c r="M535" s="200">
        <v>65167</v>
      </c>
      <c r="N535" s="130" t="s">
        <v>29</v>
      </c>
      <c r="O535" s="130" t="s">
        <v>31</v>
      </c>
    </row>
    <row r="536" spans="1:15" ht="45" x14ac:dyDescent="0.25">
      <c r="A536" s="130">
        <v>628</v>
      </c>
      <c r="B536" s="295" t="s">
        <v>1689</v>
      </c>
      <c r="C536" s="130" t="s">
        <v>1690</v>
      </c>
      <c r="D536" s="296" t="s">
        <v>1702</v>
      </c>
      <c r="E536" s="147" t="s">
        <v>1692</v>
      </c>
      <c r="F536" s="194">
        <v>55</v>
      </c>
      <c r="G536" s="130" t="s">
        <v>58</v>
      </c>
      <c r="H536" s="297">
        <v>391</v>
      </c>
      <c r="I536" s="141" t="s">
        <v>24</v>
      </c>
      <c r="J536" s="130" t="s">
        <v>25</v>
      </c>
      <c r="K536" s="298">
        <v>276481.26773276401</v>
      </c>
      <c r="L536" s="200">
        <v>43252</v>
      </c>
      <c r="M536" s="200">
        <v>65167</v>
      </c>
      <c r="N536" s="130" t="s">
        <v>29</v>
      </c>
      <c r="O536" s="130" t="s">
        <v>31</v>
      </c>
    </row>
    <row r="537" spans="1:15" ht="45" x14ac:dyDescent="0.25">
      <c r="A537" s="130">
        <v>629</v>
      </c>
      <c r="B537" s="295" t="s">
        <v>1689</v>
      </c>
      <c r="C537" s="130" t="s">
        <v>1690</v>
      </c>
      <c r="D537" s="296" t="s">
        <v>1703</v>
      </c>
      <c r="E537" s="147" t="s">
        <v>1692</v>
      </c>
      <c r="F537" s="194">
        <v>55</v>
      </c>
      <c r="G537" s="130" t="s">
        <v>58</v>
      </c>
      <c r="H537" s="297">
        <v>4762</v>
      </c>
      <c r="I537" s="141" t="s">
        <v>24</v>
      </c>
      <c r="J537" s="130" t="s">
        <v>25</v>
      </c>
      <c r="K537" s="298">
        <v>3367273.1379627199</v>
      </c>
      <c r="L537" s="200">
        <v>43252</v>
      </c>
      <c r="M537" s="200">
        <v>65167</v>
      </c>
      <c r="N537" s="130" t="s">
        <v>29</v>
      </c>
      <c r="O537" s="130" t="s">
        <v>31</v>
      </c>
    </row>
    <row r="538" spans="1:15" ht="45" x14ac:dyDescent="0.25">
      <c r="A538" s="130">
        <v>630</v>
      </c>
      <c r="B538" s="295" t="s">
        <v>1689</v>
      </c>
      <c r="C538" s="130" t="s">
        <v>1690</v>
      </c>
      <c r="D538" s="296" t="s">
        <v>1704</v>
      </c>
      <c r="E538" s="147" t="s">
        <v>1692</v>
      </c>
      <c r="F538" s="194">
        <v>55</v>
      </c>
      <c r="G538" s="130" t="s">
        <v>58</v>
      </c>
      <c r="H538" s="297">
        <v>310</v>
      </c>
      <c r="I538" s="141" t="s">
        <v>24</v>
      </c>
      <c r="J538" s="130" t="s">
        <v>25</v>
      </c>
      <c r="K538" s="298">
        <v>219205.09717943001</v>
      </c>
      <c r="L538" s="200">
        <v>43252</v>
      </c>
      <c r="M538" s="200">
        <v>65167</v>
      </c>
      <c r="N538" s="130" t="s">
        <v>29</v>
      </c>
      <c r="O538" s="130" t="s">
        <v>31</v>
      </c>
    </row>
    <row r="539" spans="1:15" ht="45" x14ac:dyDescent="0.25">
      <c r="A539" s="130">
        <v>631</v>
      </c>
      <c r="B539" s="295" t="s">
        <v>1689</v>
      </c>
      <c r="C539" s="130" t="s">
        <v>1690</v>
      </c>
      <c r="D539" s="296" t="s">
        <v>1705</v>
      </c>
      <c r="E539" s="147" t="s">
        <v>1692</v>
      </c>
      <c r="F539" s="194">
        <v>55</v>
      </c>
      <c r="G539" s="130" t="s">
        <v>58</v>
      </c>
      <c r="H539" s="297">
        <v>307</v>
      </c>
      <c r="I539" s="141" t="s">
        <v>24</v>
      </c>
      <c r="J539" s="130" t="s">
        <v>25</v>
      </c>
      <c r="K539" s="298">
        <v>217083.75752930599</v>
      </c>
      <c r="L539" s="200">
        <v>43252</v>
      </c>
      <c r="M539" s="200">
        <v>65167</v>
      </c>
      <c r="N539" s="130" t="s">
        <v>29</v>
      </c>
      <c r="O539" s="130" t="s">
        <v>31</v>
      </c>
    </row>
    <row r="540" spans="1:15" ht="45" x14ac:dyDescent="0.25">
      <c r="A540" s="130">
        <v>632</v>
      </c>
      <c r="B540" s="295" t="s">
        <v>1689</v>
      </c>
      <c r="C540" s="130" t="s">
        <v>1690</v>
      </c>
      <c r="D540" s="296" t="s">
        <v>1706</v>
      </c>
      <c r="E540" s="147" t="s">
        <v>1692</v>
      </c>
      <c r="F540" s="194">
        <v>55</v>
      </c>
      <c r="G540" s="130" t="s">
        <v>58</v>
      </c>
      <c r="H540" s="297">
        <v>164</v>
      </c>
      <c r="I540" s="141" t="s">
        <v>24</v>
      </c>
      <c r="J540" s="130" t="s">
        <v>25</v>
      </c>
      <c r="K540" s="298">
        <v>115966.567540085</v>
      </c>
      <c r="L540" s="200">
        <v>43252</v>
      </c>
      <c r="M540" s="200">
        <v>65167</v>
      </c>
      <c r="N540" s="130" t="s">
        <v>29</v>
      </c>
      <c r="O540" s="130" t="s">
        <v>31</v>
      </c>
    </row>
    <row r="541" spans="1:15" ht="45" x14ac:dyDescent="0.25">
      <c r="A541" s="130">
        <v>633</v>
      </c>
      <c r="B541" s="295" t="s">
        <v>1689</v>
      </c>
      <c r="C541" s="130" t="s">
        <v>1690</v>
      </c>
      <c r="D541" s="296" t="s">
        <v>1707</v>
      </c>
      <c r="E541" s="147" t="s">
        <v>1692</v>
      </c>
      <c r="F541" s="194">
        <v>55</v>
      </c>
      <c r="G541" s="130" t="s">
        <v>58</v>
      </c>
      <c r="H541" s="297">
        <v>189</v>
      </c>
      <c r="I541" s="141" t="s">
        <v>24</v>
      </c>
      <c r="J541" s="130" t="s">
        <v>25</v>
      </c>
      <c r="K541" s="298">
        <v>133644.39795778101</v>
      </c>
      <c r="L541" s="200">
        <v>43252</v>
      </c>
      <c r="M541" s="200">
        <v>65167</v>
      </c>
      <c r="N541" s="130" t="s">
        <v>29</v>
      </c>
      <c r="O541" s="130" t="s">
        <v>31</v>
      </c>
    </row>
    <row r="542" spans="1:15" ht="45" x14ac:dyDescent="0.25">
      <c r="A542" s="130">
        <v>634</v>
      </c>
      <c r="B542" s="295" t="s">
        <v>1689</v>
      </c>
      <c r="C542" s="130" t="s">
        <v>1690</v>
      </c>
      <c r="D542" s="296" t="s">
        <v>1708</v>
      </c>
      <c r="E542" s="147" t="s">
        <v>1692</v>
      </c>
      <c r="F542" s="194">
        <v>55</v>
      </c>
      <c r="G542" s="130" t="s">
        <v>58</v>
      </c>
      <c r="H542" s="297">
        <v>264</v>
      </c>
      <c r="I542" s="141" t="s">
        <v>24</v>
      </c>
      <c r="J542" s="130" t="s">
        <v>25</v>
      </c>
      <c r="K542" s="298">
        <v>186677.88921086901</v>
      </c>
      <c r="L542" s="200">
        <v>43252</v>
      </c>
      <c r="M542" s="200">
        <v>65167</v>
      </c>
      <c r="N542" s="130" t="s">
        <v>29</v>
      </c>
      <c r="O542" s="130" t="s">
        <v>31</v>
      </c>
    </row>
    <row r="543" spans="1:15" ht="38.25" x14ac:dyDescent="0.25">
      <c r="A543" s="130">
        <v>635</v>
      </c>
      <c r="B543" s="295" t="s">
        <v>1689</v>
      </c>
      <c r="C543" s="130" t="s">
        <v>1690</v>
      </c>
      <c r="D543" s="296" t="s">
        <v>1709</v>
      </c>
      <c r="E543" s="147" t="s">
        <v>1692</v>
      </c>
      <c r="F543" s="194">
        <v>55</v>
      </c>
      <c r="G543" s="130" t="s">
        <v>58</v>
      </c>
      <c r="H543" s="297">
        <v>167</v>
      </c>
      <c r="I543" s="141" t="s">
        <v>24</v>
      </c>
      <c r="J543" s="130" t="s">
        <v>25</v>
      </c>
      <c r="K543" s="298">
        <v>118087.90719020901</v>
      </c>
      <c r="L543" s="200">
        <v>43252</v>
      </c>
      <c r="M543" s="200">
        <v>65167</v>
      </c>
      <c r="N543" s="130" t="s">
        <v>29</v>
      </c>
      <c r="O543" s="130" t="s">
        <v>31</v>
      </c>
    </row>
    <row r="544" spans="1:15" ht="45" x14ac:dyDescent="0.25">
      <c r="A544" s="130">
        <v>636</v>
      </c>
      <c r="B544" s="295" t="s">
        <v>1689</v>
      </c>
      <c r="C544" s="130" t="s">
        <v>1690</v>
      </c>
      <c r="D544" s="296" t="s">
        <v>1710</v>
      </c>
      <c r="E544" s="147" t="s">
        <v>1692</v>
      </c>
      <c r="F544" s="194">
        <v>55</v>
      </c>
      <c r="G544" s="130" t="s">
        <v>58</v>
      </c>
      <c r="H544" s="297">
        <v>288</v>
      </c>
      <c r="I544" s="141" t="s">
        <v>24</v>
      </c>
      <c r="J544" s="130" t="s">
        <v>25</v>
      </c>
      <c r="K544" s="298">
        <v>203648.60641185701</v>
      </c>
      <c r="L544" s="200">
        <v>43252</v>
      </c>
      <c r="M544" s="200">
        <v>65167</v>
      </c>
      <c r="N544" s="130" t="s">
        <v>29</v>
      </c>
      <c r="O544" s="130" t="s">
        <v>31</v>
      </c>
    </row>
    <row r="545" spans="1:15" ht="45" x14ac:dyDescent="0.25">
      <c r="A545" s="130">
        <v>637</v>
      </c>
      <c r="B545" s="295" t="s">
        <v>1689</v>
      </c>
      <c r="C545" s="130" t="s">
        <v>1690</v>
      </c>
      <c r="D545" s="296" t="s">
        <v>1711</v>
      </c>
      <c r="E545" s="147" t="s">
        <v>1692</v>
      </c>
      <c r="F545" s="194">
        <v>55</v>
      </c>
      <c r="G545" s="130" t="s">
        <v>58</v>
      </c>
      <c r="H545" s="297">
        <v>317</v>
      </c>
      <c r="I545" s="141" t="s">
        <v>24</v>
      </c>
      <c r="J545" s="130" t="s">
        <v>25</v>
      </c>
      <c r="K545" s="298">
        <v>224154.88969638399</v>
      </c>
      <c r="L545" s="200">
        <v>43252</v>
      </c>
      <c r="M545" s="200">
        <v>65167</v>
      </c>
      <c r="N545" s="130" t="s">
        <v>29</v>
      </c>
      <c r="O545" s="130" t="s">
        <v>31</v>
      </c>
    </row>
    <row r="546" spans="1:15" ht="45" x14ac:dyDescent="0.25">
      <c r="A546" s="130">
        <v>638</v>
      </c>
      <c r="B546" s="295" t="s">
        <v>1689</v>
      </c>
      <c r="C546" s="130" t="s">
        <v>1690</v>
      </c>
      <c r="D546" s="296" t="s">
        <v>1712</v>
      </c>
      <c r="E546" s="147" t="s">
        <v>1692</v>
      </c>
      <c r="F546" s="194">
        <v>55</v>
      </c>
      <c r="G546" s="130" t="s">
        <v>58</v>
      </c>
      <c r="H546" s="297">
        <v>218</v>
      </c>
      <c r="I546" s="141" t="s">
        <v>24</v>
      </c>
      <c r="J546" s="130" t="s">
        <v>25</v>
      </c>
      <c r="K546" s="298">
        <v>154150.68124230899</v>
      </c>
      <c r="L546" s="200">
        <v>43252</v>
      </c>
      <c r="M546" s="200">
        <v>65167</v>
      </c>
      <c r="N546" s="130" t="s">
        <v>29</v>
      </c>
      <c r="O546" s="130" t="s">
        <v>31</v>
      </c>
    </row>
    <row r="547" spans="1:15" ht="92.25" customHeight="1" x14ac:dyDescent="0.25">
      <c r="A547" s="130">
        <v>639</v>
      </c>
      <c r="B547" s="295" t="s">
        <v>1689</v>
      </c>
      <c r="C547" s="130" t="s">
        <v>1690</v>
      </c>
      <c r="D547" s="296" t="s">
        <v>1713</v>
      </c>
      <c r="E547" s="147" t="s">
        <v>1692</v>
      </c>
      <c r="F547" s="194">
        <v>55</v>
      </c>
      <c r="G547" s="130" t="s">
        <v>58</v>
      </c>
      <c r="H547" s="297">
        <v>884</v>
      </c>
      <c r="I547" s="141" t="s">
        <v>24</v>
      </c>
      <c r="J547" s="130" t="s">
        <v>25</v>
      </c>
      <c r="K547" s="298">
        <v>625088.08356972795</v>
      </c>
      <c r="L547" s="200">
        <v>43252</v>
      </c>
      <c r="M547" s="200">
        <v>65167</v>
      </c>
      <c r="N547" s="130" t="s">
        <v>29</v>
      </c>
      <c r="O547" s="130" t="s">
        <v>31</v>
      </c>
    </row>
    <row r="548" spans="1:15" ht="75" customHeight="1" x14ac:dyDescent="0.25">
      <c r="A548" s="130">
        <v>640</v>
      </c>
      <c r="B548" s="295" t="s">
        <v>1689</v>
      </c>
      <c r="C548" s="130" t="s">
        <v>1690</v>
      </c>
      <c r="D548" s="296" t="s">
        <v>1714</v>
      </c>
      <c r="E548" s="147" t="s">
        <v>1692</v>
      </c>
      <c r="F548" s="194">
        <v>55</v>
      </c>
      <c r="G548" s="130" t="s">
        <v>58</v>
      </c>
      <c r="H548" s="297">
        <v>182</v>
      </c>
      <c r="I548" s="141" t="s">
        <v>24</v>
      </c>
      <c r="J548" s="130" t="s">
        <v>25</v>
      </c>
      <c r="K548" s="298">
        <v>128694.605440826</v>
      </c>
      <c r="L548" s="200">
        <v>43252</v>
      </c>
      <c r="M548" s="200">
        <v>65167</v>
      </c>
      <c r="N548" s="130" t="s">
        <v>29</v>
      </c>
      <c r="O548" s="130" t="s">
        <v>31</v>
      </c>
    </row>
    <row r="549" spans="1:15" ht="50.25" customHeight="1" x14ac:dyDescent="0.25">
      <c r="A549" s="130">
        <v>641</v>
      </c>
      <c r="B549" s="295" t="s">
        <v>1689</v>
      </c>
      <c r="C549" s="130" t="s">
        <v>1690</v>
      </c>
      <c r="D549" s="296" t="s">
        <v>1715</v>
      </c>
      <c r="E549" s="147" t="s">
        <v>1692</v>
      </c>
      <c r="F549" s="194">
        <v>55</v>
      </c>
      <c r="G549" s="130" t="s">
        <v>58</v>
      </c>
      <c r="H549" s="297">
        <v>208</v>
      </c>
      <c r="I549" s="141" t="s">
        <v>24</v>
      </c>
      <c r="J549" s="130" t="s">
        <v>25</v>
      </c>
      <c r="K549" s="298">
        <v>147079.54907523017</v>
      </c>
      <c r="L549" s="200">
        <v>43252</v>
      </c>
      <c r="M549" s="200">
        <v>65167</v>
      </c>
      <c r="N549" s="130" t="s">
        <v>29</v>
      </c>
      <c r="O549" s="130" t="s">
        <v>31</v>
      </c>
    </row>
    <row r="550" spans="1:15" ht="45" x14ac:dyDescent="0.25">
      <c r="A550" s="130">
        <v>642</v>
      </c>
      <c r="B550" s="295" t="s">
        <v>1689</v>
      </c>
      <c r="C550" s="130" t="s">
        <v>1690</v>
      </c>
      <c r="D550" s="296" t="s">
        <v>1716</v>
      </c>
      <c r="E550" s="147" t="s">
        <v>1692</v>
      </c>
      <c r="F550" s="194">
        <v>55</v>
      </c>
      <c r="G550" s="130" t="s">
        <v>58</v>
      </c>
      <c r="H550" s="297">
        <v>217</v>
      </c>
      <c r="I550" s="141" t="s">
        <v>24</v>
      </c>
      <c r="J550" s="130" t="s">
        <v>25</v>
      </c>
      <c r="K550" s="298">
        <v>153443.56802560101</v>
      </c>
      <c r="L550" s="200">
        <v>43252</v>
      </c>
      <c r="M550" s="200">
        <v>65167</v>
      </c>
      <c r="N550" s="130" t="s">
        <v>29</v>
      </c>
      <c r="O550" s="130" t="s">
        <v>31</v>
      </c>
    </row>
    <row r="551" spans="1:15" ht="71.25" customHeight="1" x14ac:dyDescent="0.25">
      <c r="A551" s="130">
        <v>643</v>
      </c>
      <c r="B551" s="295" t="s">
        <v>1689</v>
      </c>
      <c r="C551" s="130" t="s">
        <v>1690</v>
      </c>
      <c r="D551" s="296" t="s">
        <v>1717</v>
      </c>
      <c r="E551" s="147" t="s">
        <v>1692</v>
      </c>
      <c r="F551" s="194">
        <v>55</v>
      </c>
      <c r="G551" s="130" t="s">
        <v>58</v>
      </c>
      <c r="H551" s="297">
        <v>253</v>
      </c>
      <c r="I551" s="141" t="s">
        <v>24</v>
      </c>
      <c r="J551" s="130" t="s">
        <v>25</v>
      </c>
      <c r="K551" s="298">
        <v>178899.643827083</v>
      </c>
      <c r="L551" s="200">
        <v>43252</v>
      </c>
      <c r="M551" s="200">
        <v>65167</v>
      </c>
      <c r="N551" s="130" t="s">
        <v>29</v>
      </c>
      <c r="O551" s="130" t="s">
        <v>31</v>
      </c>
    </row>
    <row r="552" spans="1:15" ht="59.25" customHeight="1" x14ac:dyDescent="0.25">
      <c r="A552" s="54">
        <v>644</v>
      </c>
      <c r="B552" s="11" t="s">
        <v>1041</v>
      </c>
      <c r="C552" s="11" t="s">
        <v>1042</v>
      </c>
      <c r="D552" s="281" t="s">
        <v>1718</v>
      </c>
      <c r="E552" s="239" t="s">
        <v>1473</v>
      </c>
      <c r="F552" s="15">
        <v>642</v>
      </c>
      <c r="G552" s="10" t="s">
        <v>1372</v>
      </c>
      <c r="H552" s="15" t="s">
        <v>1719</v>
      </c>
      <c r="I552" s="3" t="s">
        <v>24</v>
      </c>
      <c r="J552" s="10" t="s">
        <v>25</v>
      </c>
      <c r="K552" s="120">
        <v>1900000</v>
      </c>
      <c r="L552" s="121">
        <v>43252</v>
      </c>
      <c r="M552" s="121">
        <v>43617</v>
      </c>
      <c r="N552" s="36" t="s">
        <v>29</v>
      </c>
      <c r="O552" s="14" t="s">
        <v>31</v>
      </c>
    </row>
    <row r="553" spans="1:15" ht="53.25" customHeight="1" x14ac:dyDescent="0.25">
      <c r="A553" s="201">
        <v>645</v>
      </c>
      <c r="B553" s="10" t="s">
        <v>1462</v>
      </c>
      <c r="C553" s="10" t="s">
        <v>1463</v>
      </c>
      <c r="D553" s="281" t="s">
        <v>1467</v>
      </c>
      <c r="E553" s="239" t="s">
        <v>1465</v>
      </c>
      <c r="F553" s="15">
        <v>642</v>
      </c>
      <c r="G553" s="10" t="s">
        <v>1372</v>
      </c>
      <c r="H553" s="15">
        <v>1</v>
      </c>
      <c r="I553" s="3" t="s">
        <v>24</v>
      </c>
      <c r="J553" s="10" t="s">
        <v>25</v>
      </c>
      <c r="K553" s="120">
        <v>32423187.390000001</v>
      </c>
      <c r="L553" s="121">
        <v>43282</v>
      </c>
      <c r="M553" s="121">
        <v>43374</v>
      </c>
      <c r="N553" s="10" t="s">
        <v>1466</v>
      </c>
      <c r="O553" s="10" t="s">
        <v>304</v>
      </c>
    </row>
    <row r="554" spans="1:15" ht="89.25" customHeight="1" x14ac:dyDescent="0.25">
      <c r="A554" s="201">
        <v>646</v>
      </c>
      <c r="B554" s="14" t="s">
        <v>795</v>
      </c>
      <c r="C554" s="54" t="s">
        <v>1730</v>
      </c>
      <c r="D554" s="30" t="s">
        <v>1731</v>
      </c>
      <c r="E554" s="30" t="s">
        <v>248</v>
      </c>
      <c r="F554" s="20">
        <v>796</v>
      </c>
      <c r="G554" s="14" t="s">
        <v>41</v>
      </c>
      <c r="H554" s="14">
        <v>500</v>
      </c>
      <c r="I554" s="19" t="s">
        <v>24</v>
      </c>
      <c r="J554" s="14" t="s">
        <v>25</v>
      </c>
      <c r="K554" s="68">
        <v>338333.33</v>
      </c>
      <c r="L554" s="119">
        <v>43283</v>
      </c>
      <c r="M554" s="71">
        <v>43435</v>
      </c>
      <c r="N554" s="14" t="s">
        <v>37</v>
      </c>
      <c r="O554" s="92" t="s">
        <v>31</v>
      </c>
    </row>
    <row r="555" spans="1:15" ht="127.5" x14ac:dyDescent="0.25">
      <c r="A555" s="201">
        <v>647</v>
      </c>
      <c r="B555" s="14" t="s">
        <v>106</v>
      </c>
      <c r="C555" s="54" t="s">
        <v>1633</v>
      </c>
      <c r="D555" s="87" t="s">
        <v>1732</v>
      </c>
      <c r="E555" s="87" t="s">
        <v>1613</v>
      </c>
      <c r="F555" s="20" t="s">
        <v>1614</v>
      </c>
      <c r="G555" s="14" t="s">
        <v>1615</v>
      </c>
      <c r="H555" s="38" t="s">
        <v>1616</v>
      </c>
      <c r="I555" s="19" t="s">
        <v>24</v>
      </c>
      <c r="J555" s="14" t="s">
        <v>25</v>
      </c>
      <c r="K555" s="65">
        <v>308366.64</v>
      </c>
      <c r="L555" s="34">
        <v>43282</v>
      </c>
      <c r="M555" s="21">
        <v>43435</v>
      </c>
      <c r="N555" s="14" t="s">
        <v>36</v>
      </c>
      <c r="O555" s="14" t="s">
        <v>31</v>
      </c>
    </row>
    <row r="556" spans="1:15" ht="102" x14ac:dyDescent="0.25">
      <c r="A556" s="201">
        <v>648</v>
      </c>
      <c r="B556" s="14" t="s">
        <v>835</v>
      </c>
      <c r="C556" s="54" t="s">
        <v>1733</v>
      </c>
      <c r="D556" s="87" t="s">
        <v>1734</v>
      </c>
      <c r="E556" s="87" t="s">
        <v>1735</v>
      </c>
      <c r="F556" s="20" t="s">
        <v>1736</v>
      </c>
      <c r="G556" s="14" t="s">
        <v>1551</v>
      </c>
      <c r="H556" s="38" t="s">
        <v>1737</v>
      </c>
      <c r="I556" s="19" t="s">
        <v>24</v>
      </c>
      <c r="J556" s="14" t="s">
        <v>25</v>
      </c>
      <c r="K556" s="65">
        <v>41647</v>
      </c>
      <c r="L556" s="34">
        <v>43282</v>
      </c>
      <c r="M556" s="21">
        <v>43435</v>
      </c>
      <c r="N556" s="14" t="s">
        <v>36</v>
      </c>
      <c r="O556" s="14" t="s">
        <v>31</v>
      </c>
    </row>
    <row r="557" spans="1:15" ht="38.25" x14ac:dyDescent="0.25">
      <c r="A557" s="59">
        <v>649</v>
      </c>
      <c r="B557" s="14" t="s">
        <v>1738</v>
      </c>
      <c r="C557" s="54" t="s">
        <v>1739</v>
      </c>
      <c r="D557" s="87" t="s">
        <v>1740</v>
      </c>
      <c r="E557" s="87" t="s">
        <v>289</v>
      </c>
      <c r="F557" s="20" t="s">
        <v>1769</v>
      </c>
      <c r="G557" s="14" t="s">
        <v>252</v>
      </c>
      <c r="H557" s="38" t="s">
        <v>1768</v>
      </c>
      <c r="I557" s="19" t="s">
        <v>24</v>
      </c>
      <c r="J557" s="14" t="s">
        <v>25</v>
      </c>
      <c r="K557" s="65">
        <v>259261.5</v>
      </c>
      <c r="L557" s="34">
        <v>43282</v>
      </c>
      <c r="M557" s="21">
        <v>43435</v>
      </c>
      <c r="N557" s="14" t="s">
        <v>37</v>
      </c>
      <c r="O557" s="14" t="s">
        <v>31</v>
      </c>
    </row>
    <row r="558" spans="1:15" ht="38.25" x14ac:dyDescent="0.25">
      <c r="A558" s="201">
        <v>650</v>
      </c>
      <c r="B558" s="14" t="s">
        <v>1602</v>
      </c>
      <c r="C558" s="54" t="s">
        <v>1603</v>
      </c>
      <c r="D558" s="77" t="s">
        <v>1641</v>
      </c>
      <c r="E558" s="77" t="s">
        <v>1499</v>
      </c>
      <c r="F558" s="44" t="s">
        <v>172</v>
      </c>
      <c r="G558" s="129" t="s">
        <v>252</v>
      </c>
      <c r="H558" s="126">
        <v>1</v>
      </c>
      <c r="I558" s="78" t="s">
        <v>24</v>
      </c>
      <c r="J558" s="78" t="s">
        <v>25</v>
      </c>
      <c r="K558" s="127">
        <v>3000000</v>
      </c>
      <c r="L558" s="237">
        <v>43311</v>
      </c>
      <c r="M558" s="86">
        <v>43312</v>
      </c>
      <c r="N558" s="36" t="s">
        <v>29</v>
      </c>
      <c r="O558" s="78" t="s">
        <v>31</v>
      </c>
    </row>
    <row r="559" spans="1:15" ht="51" x14ac:dyDescent="0.25">
      <c r="A559" s="201">
        <v>652</v>
      </c>
      <c r="B559" s="14" t="s">
        <v>1741</v>
      </c>
      <c r="C559" s="54" t="s">
        <v>1742</v>
      </c>
      <c r="D559" s="77" t="s">
        <v>1743</v>
      </c>
      <c r="E559" s="77" t="s">
        <v>1744</v>
      </c>
      <c r="F559" s="61" t="s">
        <v>181</v>
      </c>
      <c r="G559" s="61" t="s">
        <v>140</v>
      </c>
      <c r="H559" s="84">
        <v>1200</v>
      </c>
      <c r="I559" s="19" t="s">
        <v>24</v>
      </c>
      <c r="J559" s="14" t="s">
        <v>25</v>
      </c>
      <c r="K559" s="68">
        <v>290796</v>
      </c>
      <c r="L559" s="86">
        <v>43287</v>
      </c>
      <c r="M559" s="86">
        <v>43464</v>
      </c>
      <c r="N559" s="44" t="s">
        <v>36</v>
      </c>
      <c r="O559" s="14" t="s">
        <v>31</v>
      </c>
    </row>
    <row r="560" spans="1:15" ht="76.5" x14ac:dyDescent="0.25">
      <c r="A560" s="201">
        <v>653</v>
      </c>
      <c r="B560" s="14" t="s">
        <v>1745</v>
      </c>
      <c r="C560" s="54" t="s">
        <v>229</v>
      </c>
      <c r="D560" s="77" t="s">
        <v>1746</v>
      </c>
      <c r="E560" s="30" t="s">
        <v>169</v>
      </c>
      <c r="F560" s="61" t="s">
        <v>147</v>
      </c>
      <c r="G560" s="61" t="s">
        <v>41</v>
      </c>
      <c r="H560" s="84">
        <v>900</v>
      </c>
      <c r="I560" s="19" t="s">
        <v>24</v>
      </c>
      <c r="J560" s="14" t="s">
        <v>25</v>
      </c>
      <c r="K560" s="68">
        <v>420500</v>
      </c>
      <c r="L560" s="86">
        <v>43257</v>
      </c>
      <c r="M560" s="86">
        <v>43281</v>
      </c>
      <c r="N560" s="36" t="s">
        <v>29</v>
      </c>
      <c r="O560" s="14" t="s">
        <v>31</v>
      </c>
    </row>
    <row r="561" spans="1:15" ht="40.5" customHeight="1" x14ac:dyDescent="0.25">
      <c r="A561" s="59">
        <v>655</v>
      </c>
      <c r="B561" s="132" t="s">
        <v>853</v>
      </c>
      <c r="C561" s="302" t="s">
        <v>1747</v>
      </c>
      <c r="D561" s="299" t="s">
        <v>1748</v>
      </c>
      <c r="E561" s="300" t="s">
        <v>1749</v>
      </c>
      <c r="F561" s="61" t="s">
        <v>147</v>
      </c>
      <c r="G561" s="125" t="s">
        <v>41</v>
      </c>
      <c r="H561" s="126">
        <v>604800</v>
      </c>
      <c r="I561" s="78" t="s">
        <v>24</v>
      </c>
      <c r="J561" s="153" t="s">
        <v>25</v>
      </c>
      <c r="K561" s="301">
        <v>2576448</v>
      </c>
      <c r="L561" s="135">
        <v>43286</v>
      </c>
      <c r="M561" s="135">
        <v>43435</v>
      </c>
      <c r="N561" s="44" t="s">
        <v>36</v>
      </c>
      <c r="O561" s="153" t="s">
        <v>31</v>
      </c>
    </row>
    <row r="562" spans="1:15" ht="111.75" customHeight="1" x14ac:dyDescent="0.25">
      <c r="A562" s="201">
        <v>656</v>
      </c>
      <c r="B562" s="132" t="s">
        <v>1750</v>
      </c>
      <c r="C562" s="302" t="s">
        <v>1751</v>
      </c>
      <c r="D562" s="299" t="s">
        <v>1752</v>
      </c>
      <c r="E562" s="300" t="s">
        <v>1753</v>
      </c>
      <c r="F562" s="61" t="s">
        <v>147</v>
      </c>
      <c r="G562" s="125" t="s">
        <v>41</v>
      </c>
      <c r="H562" s="126">
        <v>327</v>
      </c>
      <c r="I562" s="78" t="s">
        <v>24</v>
      </c>
      <c r="J562" s="153" t="s">
        <v>25</v>
      </c>
      <c r="K562" s="301">
        <v>673880</v>
      </c>
      <c r="L562" s="135">
        <v>43317</v>
      </c>
      <c r="M562" s="135">
        <v>43313</v>
      </c>
      <c r="N562" s="36" t="s">
        <v>29</v>
      </c>
      <c r="O562" s="153" t="s">
        <v>31</v>
      </c>
    </row>
    <row r="563" spans="1:15" ht="63.75" x14ac:dyDescent="0.25">
      <c r="A563" s="201">
        <v>657</v>
      </c>
      <c r="B563" s="10" t="s">
        <v>360</v>
      </c>
      <c r="C563" s="54" t="s">
        <v>231</v>
      </c>
      <c r="D563" s="30" t="s">
        <v>1754</v>
      </c>
      <c r="E563" s="30" t="s">
        <v>137</v>
      </c>
      <c r="F563" s="20">
        <v>796</v>
      </c>
      <c r="G563" s="14" t="s">
        <v>41</v>
      </c>
      <c r="H563" s="14">
        <v>263</v>
      </c>
      <c r="I563" s="44" t="s">
        <v>24</v>
      </c>
      <c r="J563" s="14" t="s">
        <v>25</v>
      </c>
      <c r="K563" s="68">
        <v>564603.57999999996</v>
      </c>
      <c r="L563" s="86">
        <v>43287</v>
      </c>
      <c r="M563" s="21">
        <v>43344</v>
      </c>
      <c r="N563" s="44" t="s">
        <v>36</v>
      </c>
      <c r="O563" s="14" t="s">
        <v>31</v>
      </c>
    </row>
    <row r="564" spans="1:15" ht="62.25" customHeight="1" x14ac:dyDescent="0.25">
      <c r="A564" s="201">
        <v>658</v>
      </c>
      <c r="B564" s="10" t="s">
        <v>1755</v>
      </c>
      <c r="C564" s="54" t="s">
        <v>1756</v>
      </c>
      <c r="D564" s="30" t="s">
        <v>1757</v>
      </c>
      <c r="E564" s="30" t="s">
        <v>1758</v>
      </c>
      <c r="F564" s="20">
        <v>642</v>
      </c>
      <c r="G564" s="14" t="s">
        <v>652</v>
      </c>
      <c r="H564" s="14">
        <v>1</v>
      </c>
      <c r="I564" s="44" t="s">
        <v>24</v>
      </c>
      <c r="J564" s="14" t="s">
        <v>25</v>
      </c>
      <c r="K564" s="68">
        <v>769000</v>
      </c>
      <c r="L564" s="86">
        <v>43287</v>
      </c>
      <c r="M564" s="21">
        <v>43374</v>
      </c>
      <c r="N564" s="36" t="s">
        <v>29</v>
      </c>
      <c r="O564" s="14" t="s">
        <v>31</v>
      </c>
    </row>
    <row r="565" spans="1:15" ht="47.25" customHeight="1" x14ac:dyDescent="0.25">
      <c r="A565" s="201">
        <v>659</v>
      </c>
      <c r="B565" s="19" t="s">
        <v>859</v>
      </c>
      <c r="C565" s="56" t="s">
        <v>1759</v>
      </c>
      <c r="D565" s="163" t="s">
        <v>1760</v>
      </c>
      <c r="E565" s="106" t="s">
        <v>862</v>
      </c>
      <c r="F565" s="22">
        <v>796</v>
      </c>
      <c r="G565" s="22" t="s">
        <v>34</v>
      </c>
      <c r="H565" s="126" t="s">
        <v>1761</v>
      </c>
      <c r="I565" s="78" t="s">
        <v>24</v>
      </c>
      <c r="J565" s="78" t="s">
        <v>25</v>
      </c>
      <c r="K565" s="127">
        <v>139804.79999999999</v>
      </c>
      <c r="L565" s="86">
        <v>43287</v>
      </c>
      <c r="M565" s="86">
        <v>43465</v>
      </c>
      <c r="N565" s="36" t="s">
        <v>29</v>
      </c>
      <c r="O565" s="78" t="s">
        <v>31</v>
      </c>
    </row>
    <row r="566" spans="1:15" ht="89.25" x14ac:dyDescent="0.25">
      <c r="A566" s="59">
        <v>660</v>
      </c>
      <c r="B566" s="14" t="s">
        <v>1762</v>
      </c>
      <c r="C566" s="54" t="s">
        <v>1763</v>
      </c>
      <c r="D566" s="47" t="s">
        <v>1764</v>
      </c>
      <c r="E566" s="47" t="s">
        <v>1765</v>
      </c>
      <c r="F566" s="73">
        <v>876</v>
      </c>
      <c r="G566" s="32" t="s">
        <v>142</v>
      </c>
      <c r="H566" s="32" t="s">
        <v>208</v>
      </c>
      <c r="I566" s="19" t="s">
        <v>24</v>
      </c>
      <c r="J566" s="32" t="s">
        <v>25</v>
      </c>
      <c r="K566" s="68">
        <v>1643683.6</v>
      </c>
      <c r="L566" s="21">
        <v>43313</v>
      </c>
      <c r="M566" s="71">
        <v>43405</v>
      </c>
      <c r="N566" s="14" t="s">
        <v>36</v>
      </c>
      <c r="O566" s="32" t="s">
        <v>31</v>
      </c>
    </row>
    <row r="567" spans="1:15" ht="72.75" customHeight="1" x14ac:dyDescent="0.25">
      <c r="A567" s="201">
        <v>661</v>
      </c>
      <c r="B567" s="10" t="s">
        <v>152</v>
      </c>
      <c r="C567" s="54" t="s">
        <v>153</v>
      </c>
      <c r="D567" s="30" t="s">
        <v>1766</v>
      </c>
      <c r="E567" s="77" t="s">
        <v>330</v>
      </c>
      <c r="F567" s="20" t="s">
        <v>155</v>
      </c>
      <c r="G567" s="14" t="s">
        <v>154</v>
      </c>
      <c r="H567" s="14">
        <v>80</v>
      </c>
      <c r="I567" s="19" t="s">
        <v>24</v>
      </c>
      <c r="J567" s="32" t="s">
        <v>25</v>
      </c>
      <c r="K567" s="68">
        <v>1009544.87</v>
      </c>
      <c r="L567" s="44" t="s">
        <v>1767</v>
      </c>
      <c r="M567" s="44" t="s">
        <v>1767</v>
      </c>
      <c r="N567" s="14" t="s">
        <v>37</v>
      </c>
      <c r="O567" s="14" t="s">
        <v>31</v>
      </c>
    </row>
    <row r="568" spans="1:15" ht="116.25" customHeight="1" x14ac:dyDescent="0.25">
      <c r="A568" s="201">
        <v>663</v>
      </c>
      <c r="B568" s="10" t="s">
        <v>288</v>
      </c>
      <c r="C568" s="10" t="s">
        <v>282</v>
      </c>
      <c r="D568" s="8" t="s">
        <v>1770</v>
      </c>
      <c r="E568" s="282" t="s">
        <v>1771</v>
      </c>
      <c r="F568" s="10">
        <v>796</v>
      </c>
      <c r="G568" s="10" t="s">
        <v>34</v>
      </c>
      <c r="H568" s="10">
        <v>72</v>
      </c>
      <c r="I568" s="3" t="s">
        <v>24</v>
      </c>
      <c r="J568" s="10" t="s">
        <v>25</v>
      </c>
      <c r="K568" s="120">
        <v>472000</v>
      </c>
      <c r="L568" s="121">
        <v>43344</v>
      </c>
      <c r="M568" s="121">
        <v>43678</v>
      </c>
      <c r="N568" s="14" t="s">
        <v>29</v>
      </c>
      <c r="O568" s="10" t="s">
        <v>31</v>
      </c>
    </row>
    <row r="569" spans="1:15" ht="56.25" customHeight="1" x14ac:dyDescent="0.25">
      <c r="A569" s="201">
        <v>664</v>
      </c>
      <c r="B569" s="12" t="s">
        <v>1422</v>
      </c>
      <c r="C569" s="11" t="s">
        <v>1423</v>
      </c>
      <c r="D569" s="30" t="s">
        <v>1424</v>
      </c>
      <c r="E569" s="30" t="s">
        <v>1425</v>
      </c>
      <c r="F569" s="20">
        <v>796</v>
      </c>
      <c r="G569" s="14" t="s">
        <v>41</v>
      </c>
      <c r="H569" s="14">
        <v>120</v>
      </c>
      <c r="I569" s="19" t="s">
        <v>24</v>
      </c>
      <c r="J569" s="14" t="s">
        <v>25</v>
      </c>
      <c r="K569" s="68">
        <v>750000</v>
      </c>
      <c r="L569" s="21">
        <v>43282</v>
      </c>
      <c r="M569" s="21">
        <v>43435</v>
      </c>
      <c r="N569" s="14" t="s">
        <v>1772</v>
      </c>
      <c r="O569" s="14" t="s">
        <v>31</v>
      </c>
    </row>
    <row r="570" spans="1:15" ht="87" customHeight="1" x14ac:dyDescent="0.25">
      <c r="A570" s="201">
        <v>665</v>
      </c>
      <c r="B570" s="41" t="s">
        <v>514</v>
      </c>
      <c r="C570" s="41" t="s">
        <v>515</v>
      </c>
      <c r="D570" s="48" t="s">
        <v>516</v>
      </c>
      <c r="E570" s="169" t="s">
        <v>517</v>
      </c>
      <c r="F570" s="41">
        <v>362</v>
      </c>
      <c r="G570" s="41" t="s">
        <v>202</v>
      </c>
      <c r="H570" s="41">
        <v>11</v>
      </c>
      <c r="I570" s="42" t="s">
        <v>24</v>
      </c>
      <c r="J570" s="41" t="s">
        <v>25</v>
      </c>
      <c r="K570" s="66">
        <v>593120</v>
      </c>
      <c r="L570" s="43">
        <v>43282</v>
      </c>
      <c r="M570" s="43">
        <v>43586</v>
      </c>
      <c r="N570" s="41" t="s">
        <v>513</v>
      </c>
      <c r="O570" s="10" t="s">
        <v>31</v>
      </c>
    </row>
    <row r="571" spans="1:15" ht="118.5" customHeight="1" x14ac:dyDescent="0.25">
      <c r="A571" s="201">
        <v>666</v>
      </c>
      <c r="B571" s="14" t="s">
        <v>288</v>
      </c>
      <c r="C571" s="14" t="s">
        <v>744</v>
      </c>
      <c r="D571" s="30" t="s">
        <v>1773</v>
      </c>
      <c r="E571" s="30" t="s">
        <v>1774</v>
      </c>
      <c r="F571" s="14">
        <v>876</v>
      </c>
      <c r="G571" s="14" t="s">
        <v>180</v>
      </c>
      <c r="H571" s="14">
        <v>1</v>
      </c>
      <c r="I571" s="14">
        <v>3000000000</v>
      </c>
      <c r="J571" s="14" t="s">
        <v>25</v>
      </c>
      <c r="K571" s="62">
        <v>190000</v>
      </c>
      <c r="L571" s="21">
        <v>43282</v>
      </c>
      <c r="M571" s="21">
        <v>43678</v>
      </c>
      <c r="N571" s="14" t="s">
        <v>29</v>
      </c>
      <c r="O571" s="14" t="s">
        <v>31</v>
      </c>
    </row>
    <row r="572" spans="1:15" ht="51" x14ac:dyDescent="0.25">
      <c r="A572" s="201">
        <v>667</v>
      </c>
      <c r="B572" s="10" t="s">
        <v>204</v>
      </c>
      <c r="C572" s="10" t="s">
        <v>205</v>
      </c>
      <c r="D572" s="247" t="s">
        <v>1775</v>
      </c>
      <c r="E572" s="247" t="s">
        <v>206</v>
      </c>
      <c r="F572" s="253">
        <v>539</v>
      </c>
      <c r="G572" s="253" t="s">
        <v>207</v>
      </c>
      <c r="H572" s="254">
        <v>44784</v>
      </c>
      <c r="I572" s="241" t="s">
        <v>24</v>
      </c>
      <c r="J572" s="253" t="s">
        <v>25</v>
      </c>
      <c r="K572" s="255">
        <v>6086145.5999999996</v>
      </c>
      <c r="L572" s="121">
        <v>43282</v>
      </c>
      <c r="M572" s="121">
        <v>43586</v>
      </c>
      <c r="N572" s="10" t="s">
        <v>1111</v>
      </c>
      <c r="O572" s="10" t="s">
        <v>31</v>
      </c>
    </row>
    <row r="573" spans="1:15" ht="69" customHeight="1" x14ac:dyDescent="0.25">
      <c r="A573" s="59">
        <v>668</v>
      </c>
      <c r="B573" s="14" t="s">
        <v>233</v>
      </c>
      <c r="C573" s="14" t="s">
        <v>234</v>
      </c>
      <c r="D573" s="30" t="s">
        <v>1776</v>
      </c>
      <c r="E573" s="30" t="s">
        <v>72</v>
      </c>
      <c r="F573" s="20">
        <v>876</v>
      </c>
      <c r="G573" s="14" t="s">
        <v>180</v>
      </c>
      <c r="H573" s="14" t="s">
        <v>46</v>
      </c>
      <c r="I573" s="19" t="s">
        <v>24</v>
      </c>
      <c r="J573" s="14" t="s">
        <v>25</v>
      </c>
      <c r="K573" s="222">
        <v>282400</v>
      </c>
      <c r="L573" s="21">
        <v>43313</v>
      </c>
      <c r="M573" s="21">
        <v>43313</v>
      </c>
      <c r="N573" s="231" t="s">
        <v>1848</v>
      </c>
      <c r="O573" s="14" t="s">
        <v>31</v>
      </c>
    </row>
    <row r="574" spans="1:15" ht="140.25" x14ac:dyDescent="0.25">
      <c r="A574" s="201">
        <v>669</v>
      </c>
      <c r="B574" s="10" t="s">
        <v>1777</v>
      </c>
      <c r="C574" s="10" t="s">
        <v>1778</v>
      </c>
      <c r="D574" s="30" t="s">
        <v>1779</v>
      </c>
      <c r="E574" s="239" t="s">
        <v>1780</v>
      </c>
      <c r="F574" s="15">
        <v>796</v>
      </c>
      <c r="G574" s="10" t="s">
        <v>41</v>
      </c>
      <c r="H574" s="10">
        <v>1</v>
      </c>
      <c r="I574" s="3" t="s">
        <v>24</v>
      </c>
      <c r="J574" s="10" t="s">
        <v>25</v>
      </c>
      <c r="K574" s="120">
        <v>218927.5</v>
      </c>
      <c r="L574" s="21">
        <v>43282</v>
      </c>
      <c r="M574" s="21">
        <v>43282</v>
      </c>
      <c r="N574" s="14" t="s">
        <v>29</v>
      </c>
      <c r="O574" s="10"/>
    </row>
    <row r="575" spans="1:15" ht="229.5" x14ac:dyDescent="0.25">
      <c r="A575" s="201">
        <v>670</v>
      </c>
      <c r="B575" s="10" t="s">
        <v>1777</v>
      </c>
      <c r="C575" s="10" t="s">
        <v>1778</v>
      </c>
      <c r="D575" s="30" t="s">
        <v>1781</v>
      </c>
      <c r="E575" s="10" t="s">
        <v>1780</v>
      </c>
      <c r="F575" s="15">
        <v>796</v>
      </c>
      <c r="G575" s="10" t="s">
        <v>41</v>
      </c>
      <c r="H575" s="10">
        <v>1</v>
      </c>
      <c r="I575" s="3" t="s">
        <v>24</v>
      </c>
      <c r="J575" s="10" t="s">
        <v>25</v>
      </c>
      <c r="K575" s="120">
        <v>124435.18</v>
      </c>
      <c r="L575" s="21">
        <v>43283</v>
      </c>
      <c r="M575" s="21">
        <v>43283</v>
      </c>
      <c r="N575" s="14" t="s">
        <v>29</v>
      </c>
      <c r="O575" s="10"/>
    </row>
    <row r="576" spans="1:15" ht="178.5" x14ac:dyDescent="0.25">
      <c r="A576" s="201">
        <v>671</v>
      </c>
      <c r="B576" s="10" t="s">
        <v>1777</v>
      </c>
      <c r="C576" s="10" t="s">
        <v>1778</v>
      </c>
      <c r="D576" s="30" t="s">
        <v>1782</v>
      </c>
      <c r="E576" s="10" t="s">
        <v>1780</v>
      </c>
      <c r="F576" s="15">
        <v>796</v>
      </c>
      <c r="G576" s="10" t="s">
        <v>41</v>
      </c>
      <c r="H576" s="10">
        <v>1</v>
      </c>
      <c r="I576" s="3" t="s">
        <v>24</v>
      </c>
      <c r="J576" s="10" t="s">
        <v>25</v>
      </c>
      <c r="K576" s="120">
        <v>146311</v>
      </c>
      <c r="L576" s="21">
        <v>43284</v>
      </c>
      <c r="M576" s="21">
        <v>43284</v>
      </c>
      <c r="N576" s="14" t="s">
        <v>29</v>
      </c>
      <c r="O576" s="10"/>
    </row>
    <row r="577" spans="1:15" ht="236.25" customHeight="1" x14ac:dyDescent="0.25">
      <c r="A577" s="201">
        <v>672</v>
      </c>
      <c r="B577" s="23" t="s">
        <v>1783</v>
      </c>
      <c r="C577" s="56" t="s">
        <v>1790</v>
      </c>
      <c r="D577" s="233" t="s">
        <v>1789</v>
      </c>
      <c r="E577" s="234" t="s">
        <v>1784</v>
      </c>
      <c r="F577" s="11" t="s">
        <v>1785</v>
      </c>
      <c r="G577" s="11" t="s">
        <v>41</v>
      </c>
      <c r="H577" s="235" t="s">
        <v>1786</v>
      </c>
      <c r="I577" s="12" t="s">
        <v>24</v>
      </c>
      <c r="J577" s="12" t="s">
        <v>25</v>
      </c>
      <c r="K577" s="236">
        <v>2100688.7799999998</v>
      </c>
      <c r="L577" s="237">
        <v>43286</v>
      </c>
      <c r="M577" s="237">
        <v>43465</v>
      </c>
      <c r="N577" s="14" t="s">
        <v>1772</v>
      </c>
      <c r="O577" s="12" t="s">
        <v>31</v>
      </c>
    </row>
    <row r="578" spans="1:15" ht="38.25" x14ac:dyDescent="0.25">
      <c r="A578" s="201">
        <v>673</v>
      </c>
      <c r="B578" s="23" t="s">
        <v>1050</v>
      </c>
      <c r="C578" s="56" t="s">
        <v>1051</v>
      </c>
      <c r="D578" s="233" t="s">
        <v>1787</v>
      </c>
      <c r="E578" s="234" t="s">
        <v>1053</v>
      </c>
      <c r="F578" s="11" t="s">
        <v>181</v>
      </c>
      <c r="G578" s="11" t="s">
        <v>140</v>
      </c>
      <c r="H578" s="235">
        <v>16300</v>
      </c>
      <c r="I578" s="12" t="s">
        <v>24</v>
      </c>
      <c r="J578" s="12" t="s">
        <v>25</v>
      </c>
      <c r="K578" s="236">
        <v>402773</v>
      </c>
      <c r="L578" s="237">
        <v>43286</v>
      </c>
      <c r="M578" s="237">
        <v>43465</v>
      </c>
      <c r="N578" s="14" t="s">
        <v>1772</v>
      </c>
      <c r="O578" s="12" t="s">
        <v>31</v>
      </c>
    </row>
    <row r="579" spans="1:15" ht="38.25" x14ac:dyDescent="0.25">
      <c r="A579" s="201">
        <v>674</v>
      </c>
      <c r="B579" s="23" t="s">
        <v>1794</v>
      </c>
      <c r="C579" s="12" t="s">
        <v>1795</v>
      </c>
      <c r="D579" s="233" t="s">
        <v>1796</v>
      </c>
      <c r="E579" s="234" t="s">
        <v>248</v>
      </c>
      <c r="F579" s="11" t="s">
        <v>1797</v>
      </c>
      <c r="G579" s="11" t="s">
        <v>1798</v>
      </c>
      <c r="H579" s="235" t="s">
        <v>1799</v>
      </c>
      <c r="I579" s="12" t="s">
        <v>24</v>
      </c>
      <c r="J579" s="12" t="s">
        <v>25</v>
      </c>
      <c r="K579" s="236">
        <v>11461881</v>
      </c>
      <c r="L579" s="237">
        <v>43286</v>
      </c>
      <c r="M579" s="237">
        <v>43830</v>
      </c>
      <c r="N579" s="10" t="s">
        <v>47</v>
      </c>
      <c r="O579" s="12" t="s">
        <v>31</v>
      </c>
    </row>
    <row r="580" spans="1:15" ht="104.25" customHeight="1" x14ac:dyDescent="0.25">
      <c r="A580" s="201">
        <v>675</v>
      </c>
      <c r="B580" s="23" t="s">
        <v>1800</v>
      </c>
      <c r="C580" s="12" t="s">
        <v>1801</v>
      </c>
      <c r="D580" s="233" t="s">
        <v>1802</v>
      </c>
      <c r="E580" s="234" t="s">
        <v>1803</v>
      </c>
      <c r="F580" s="11" t="s">
        <v>1804</v>
      </c>
      <c r="G580" s="11" t="s">
        <v>1087</v>
      </c>
      <c r="H580" s="235">
        <v>648</v>
      </c>
      <c r="I580" s="12" t="s">
        <v>24</v>
      </c>
      <c r="J580" s="12" t="s">
        <v>25</v>
      </c>
      <c r="K580" s="236">
        <v>179496</v>
      </c>
      <c r="L580" s="237">
        <v>43286</v>
      </c>
      <c r="M580" s="237">
        <v>43286</v>
      </c>
      <c r="N580" s="10" t="s">
        <v>29</v>
      </c>
      <c r="O580" s="12" t="s">
        <v>31</v>
      </c>
    </row>
    <row r="581" spans="1:15" ht="117.75" customHeight="1" x14ac:dyDescent="0.25">
      <c r="A581" s="201">
        <v>676</v>
      </c>
      <c r="B581" s="23" t="s">
        <v>1805</v>
      </c>
      <c r="C581" s="12" t="s">
        <v>1806</v>
      </c>
      <c r="D581" s="233" t="s">
        <v>1807</v>
      </c>
      <c r="E581" s="234" t="s">
        <v>1808</v>
      </c>
      <c r="F581" s="11" t="s">
        <v>1769</v>
      </c>
      <c r="G581" s="11" t="s">
        <v>41</v>
      </c>
      <c r="H581" s="235">
        <v>1</v>
      </c>
      <c r="I581" s="12" t="s">
        <v>24</v>
      </c>
      <c r="J581" s="12" t="s">
        <v>25</v>
      </c>
      <c r="K581" s="236">
        <v>900000</v>
      </c>
      <c r="L581" s="237">
        <v>43317</v>
      </c>
      <c r="M581" s="237">
        <v>43709</v>
      </c>
      <c r="N581" s="10" t="s">
        <v>29</v>
      </c>
      <c r="O581" s="12" t="s">
        <v>31</v>
      </c>
    </row>
    <row r="582" spans="1:15" ht="51" x14ac:dyDescent="0.25">
      <c r="A582" s="201">
        <v>677</v>
      </c>
      <c r="B582" s="11" t="s">
        <v>1041</v>
      </c>
      <c r="C582" s="11" t="s">
        <v>1042</v>
      </c>
      <c r="D582" s="281" t="s">
        <v>1809</v>
      </c>
      <c r="E582" s="239" t="s">
        <v>1473</v>
      </c>
      <c r="F582" s="15">
        <v>642</v>
      </c>
      <c r="G582" s="10" t="s">
        <v>1372</v>
      </c>
      <c r="H582" s="15" t="s">
        <v>1719</v>
      </c>
      <c r="I582" s="3" t="s">
        <v>24</v>
      </c>
      <c r="J582" s="10" t="s">
        <v>25</v>
      </c>
      <c r="K582" s="120">
        <v>125000</v>
      </c>
      <c r="L582" s="121">
        <v>43282</v>
      </c>
      <c r="M582" s="121">
        <v>43282</v>
      </c>
      <c r="N582" s="231" t="s">
        <v>29</v>
      </c>
      <c r="O582" s="10" t="s">
        <v>31</v>
      </c>
    </row>
    <row r="583" spans="1:15" ht="38.25" x14ac:dyDescent="0.25">
      <c r="A583" s="59">
        <v>678</v>
      </c>
      <c r="B583" s="11" t="s">
        <v>1810</v>
      </c>
      <c r="C583" s="11" t="s">
        <v>1811</v>
      </c>
      <c r="D583" s="281" t="s">
        <v>1812</v>
      </c>
      <c r="E583" s="239" t="s">
        <v>1813</v>
      </c>
      <c r="F583" s="15">
        <v>796</v>
      </c>
      <c r="G583" s="10" t="s">
        <v>41</v>
      </c>
      <c r="H583" s="15">
        <v>10</v>
      </c>
      <c r="I583" s="3" t="s">
        <v>24</v>
      </c>
      <c r="J583" s="10" t="s">
        <v>25</v>
      </c>
      <c r="K583" s="120">
        <v>149296</v>
      </c>
      <c r="L583" s="121">
        <v>43282</v>
      </c>
      <c r="M583" s="121">
        <v>43282</v>
      </c>
      <c r="N583" s="231" t="s">
        <v>29</v>
      </c>
      <c r="O583" s="10" t="s">
        <v>31</v>
      </c>
    </row>
    <row r="584" spans="1:15" ht="51" x14ac:dyDescent="0.25">
      <c r="A584" s="201">
        <v>679</v>
      </c>
      <c r="B584" s="23" t="s">
        <v>1814</v>
      </c>
      <c r="C584" s="56" t="s">
        <v>1815</v>
      </c>
      <c r="D584" s="233" t="s">
        <v>1553</v>
      </c>
      <c r="E584" s="234" t="s">
        <v>1816</v>
      </c>
      <c r="F584" s="11" t="s">
        <v>1769</v>
      </c>
      <c r="G584" s="11" t="s">
        <v>41</v>
      </c>
      <c r="H584" s="235">
        <v>3050</v>
      </c>
      <c r="I584" s="12" t="s">
        <v>24</v>
      </c>
      <c r="J584" s="12" t="s">
        <v>25</v>
      </c>
      <c r="K584" s="236">
        <v>669159.5</v>
      </c>
      <c r="L584" s="237">
        <v>43286</v>
      </c>
      <c r="M584" s="237">
        <v>43343</v>
      </c>
      <c r="N584" s="231" t="s">
        <v>29</v>
      </c>
      <c r="O584" s="12" t="s">
        <v>31</v>
      </c>
    </row>
    <row r="585" spans="1:15" ht="38.25" x14ac:dyDescent="0.25">
      <c r="A585" s="201">
        <v>680</v>
      </c>
      <c r="B585" s="23" t="s">
        <v>1817</v>
      </c>
      <c r="C585" s="56" t="s">
        <v>1818</v>
      </c>
      <c r="D585" s="233" t="s">
        <v>1819</v>
      </c>
      <c r="E585" s="234" t="s">
        <v>289</v>
      </c>
      <c r="F585" s="11" t="s">
        <v>1769</v>
      </c>
      <c r="G585" s="11" t="s">
        <v>41</v>
      </c>
      <c r="H585" s="235">
        <v>2</v>
      </c>
      <c r="I585" s="12" t="s">
        <v>24</v>
      </c>
      <c r="J585" s="12" t="s">
        <v>25</v>
      </c>
      <c r="K585" s="236">
        <v>575981</v>
      </c>
      <c r="L585" s="237">
        <v>43286</v>
      </c>
      <c r="M585" s="237">
        <v>43344</v>
      </c>
      <c r="N585" s="231" t="s">
        <v>1820</v>
      </c>
      <c r="O585" s="12" t="s">
        <v>31</v>
      </c>
    </row>
    <row r="586" spans="1:15" ht="267.75" customHeight="1" x14ac:dyDescent="0.25">
      <c r="A586" s="201">
        <v>681</v>
      </c>
      <c r="B586" s="9" t="s">
        <v>176</v>
      </c>
      <c r="C586" s="58" t="s">
        <v>1362</v>
      </c>
      <c r="D586" s="8" t="s">
        <v>395</v>
      </c>
      <c r="E586" s="8" t="s">
        <v>169</v>
      </c>
      <c r="F586" s="15" t="s">
        <v>1364</v>
      </c>
      <c r="G586" s="10" t="s">
        <v>1363</v>
      </c>
      <c r="H586" s="9" t="s">
        <v>1365</v>
      </c>
      <c r="I586" s="3" t="s">
        <v>24</v>
      </c>
      <c r="J586" s="10" t="s">
        <v>25</v>
      </c>
      <c r="K586" s="120">
        <v>864608.33</v>
      </c>
      <c r="L586" s="11" t="s">
        <v>491</v>
      </c>
      <c r="M586" s="121">
        <v>43374</v>
      </c>
      <c r="N586" s="10" t="s">
        <v>1821</v>
      </c>
      <c r="O586" s="9" t="s">
        <v>31</v>
      </c>
    </row>
    <row r="587" spans="1:15" ht="79.5" customHeight="1" x14ac:dyDescent="0.25">
      <c r="A587" s="59">
        <v>682</v>
      </c>
      <c r="B587" s="10" t="s">
        <v>278</v>
      </c>
      <c r="C587" s="54" t="s">
        <v>2091</v>
      </c>
      <c r="D587" s="8" t="s">
        <v>2092</v>
      </c>
      <c r="E587" s="8" t="s">
        <v>1304</v>
      </c>
      <c r="F587" s="15">
        <v>796</v>
      </c>
      <c r="G587" s="10" t="s">
        <v>41</v>
      </c>
      <c r="H587" s="10" t="s">
        <v>2093</v>
      </c>
      <c r="I587" s="11" t="s">
        <v>24</v>
      </c>
      <c r="J587" s="10" t="s">
        <v>25</v>
      </c>
      <c r="K587" s="120">
        <v>601757.74</v>
      </c>
      <c r="L587" s="121">
        <v>43435</v>
      </c>
      <c r="M587" s="121">
        <v>43466</v>
      </c>
      <c r="N587" s="10" t="s">
        <v>1821</v>
      </c>
      <c r="O587" s="10" t="s">
        <v>304</v>
      </c>
    </row>
    <row r="588" spans="1:15" ht="105" customHeight="1" x14ac:dyDescent="0.25">
      <c r="A588" s="59">
        <v>683</v>
      </c>
      <c r="B588" s="10" t="s">
        <v>302</v>
      </c>
      <c r="C588" s="54" t="s">
        <v>1650</v>
      </c>
      <c r="D588" s="8" t="s">
        <v>1651</v>
      </c>
      <c r="E588" s="8" t="s">
        <v>463</v>
      </c>
      <c r="F588" s="15" t="s">
        <v>1652</v>
      </c>
      <c r="G588" s="10" t="s">
        <v>1653</v>
      </c>
      <c r="H588" s="10" t="s">
        <v>1654</v>
      </c>
      <c r="I588" s="11" t="s">
        <v>24</v>
      </c>
      <c r="J588" s="10" t="s">
        <v>25</v>
      </c>
      <c r="K588" s="120">
        <v>1929076.14</v>
      </c>
      <c r="L588" s="119">
        <v>43282</v>
      </c>
      <c r="M588" s="119">
        <v>43344</v>
      </c>
      <c r="N588" s="10" t="s">
        <v>37</v>
      </c>
      <c r="O588" s="10" t="s">
        <v>304</v>
      </c>
    </row>
    <row r="589" spans="1:15" ht="38.25" x14ac:dyDescent="0.25">
      <c r="A589" s="201">
        <v>684</v>
      </c>
      <c r="B589" s="10" t="s">
        <v>1826</v>
      </c>
      <c r="C589" s="10" t="s">
        <v>1827</v>
      </c>
      <c r="D589" s="233" t="s">
        <v>1828</v>
      </c>
      <c r="E589" s="234" t="s">
        <v>1829</v>
      </c>
      <c r="F589" s="11" t="s">
        <v>147</v>
      </c>
      <c r="G589" s="11" t="s">
        <v>41</v>
      </c>
      <c r="H589" s="235">
        <v>1</v>
      </c>
      <c r="I589" s="3" t="s">
        <v>24</v>
      </c>
      <c r="J589" s="10" t="s">
        <v>25</v>
      </c>
      <c r="K589" s="120">
        <v>1745300</v>
      </c>
      <c r="L589" s="121">
        <v>43283</v>
      </c>
      <c r="M589" s="121">
        <v>43313</v>
      </c>
      <c r="N589" s="10" t="s">
        <v>29</v>
      </c>
      <c r="O589" s="10" t="s">
        <v>31</v>
      </c>
    </row>
    <row r="590" spans="1:15" ht="126.75" customHeight="1" x14ac:dyDescent="0.25">
      <c r="A590" s="201">
        <v>685</v>
      </c>
      <c r="B590" s="308" t="s">
        <v>1462</v>
      </c>
      <c r="C590" s="308" t="s">
        <v>1463</v>
      </c>
      <c r="D590" s="309" t="s">
        <v>1872</v>
      </c>
      <c r="E590" s="315" t="s">
        <v>1465</v>
      </c>
      <c r="F590" s="308">
        <v>642</v>
      </c>
      <c r="G590" s="308" t="s">
        <v>1372</v>
      </c>
      <c r="H590" s="310">
        <v>12789</v>
      </c>
      <c r="I590" s="311" t="s">
        <v>24</v>
      </c>
      <c r="J590" s="308" t="s">
        <v>25</v>
      </c>
      <c r="K590" s="312">
        <v>8623068.2400000002</v>
      </c>
      <c r="L590" s="313" t="s">
        <v>201</v>
      </c>
      <c r="M590" s="313" t="s">
        <v>201</v>
      </c>
      <c r="N590" s="314" t="s">
        <v>29</v>
      </c>
      <c r="O590" s="308" t="s">
        <v>31</v>
      </c>
    </row>
    <row r="591" spans="1:15" ht="123.75" customHeight="1" x14ac:dyDescent="0.25">
      <c r="A591" s="201">
        <v>686</v>
      </c>
      <c r="B591" s="10" t="s">
        <v>204</v>
      </c>
      <c r="C591" s="10" t="s">
        <v>205</v>
      </c>
      <c r="D591" s="247" t="s">
        <v>1830</v>
      </c>
      <c r="E591" s="247" t="s">
        <v>206</v>
      </c>
      <c r="F591" s="253">
        <v>539</v>
      </c>
      <c r="G591" s="253" t="s">
        <v>207</v>
      </c>
      <c r="H591" s="254">
        <v>1602</v>
      </c>
      <c r="I591" s="241" t="s">
        <v>24</v>
      </c>
      <c r="J591" s="253" t="s">
        <v>25</v>
      </c>
      <c r="K591" s="255">
        <v>264330</v>
      </c>
      <c r="L591" s="121">
        <v>43282</v>
      </c>
      <c r="M591" s="121">
        <v>43282</v>
      </c>
      <c r="N591" s="10" t="s">
        <v>1111</v>
      </c>
      <c r="O591" s="10" t="s">
        <v>31</v>
      </c>
    </row>
    <row r="592" spans="1:15" ht="51" x14ac:dyDescent="0.25">
      <c r="A592" s="201">
        <v>687</v>
      </c>
      <c r="B592" s="10" t="s">
        <v>1826</v>
      </c>
      <c r="C592" s="10" t="s">
        <v>1827</v>
      </c>
      <c r="D592" s="281" t="s">
        <v>1831</v>
      </c>
      <c r="E592" s="239" t="s">
        <v>1832</v>
      </c>
      <c r="F592" s="15">
        <v>876</v>
      </c>
      <c r="G592" s="10" t="s">
        <v>180</v>
      </c>
      <c r="H592" s="15" t="s">
        <v>46</v>
      </c>
      <c r="I592" s="241" t="s">
        <v>24</v>
      </c>
      <c r="J592" s="253" t="s">
        <v>25</v>
      </c>
      <c r="K592" s="120">
        <v>7040885.5</v>
      </c>
      <c r="L592" s="121">
        <v>43283</v>
      </c>
      <c r="M592" s="121">
        <v>43313</v>
      </c>
      <c r="N592" s="10" t="s">
        <v>29</v>
      </c>
      <c r="O592" s="10" t="s">
        <v>31</v>
      </c>
    </row>
    <row r="593" spans="1:15" ht="153" x14ac:dyDescent="0.25">
      <c r="A593" s="201">
        <v>688</v>
      </c>
      <c r="B593" s="14" t="s">
        <v>1022</v>
      </c>
      <c r="C593" s="54" t="s">
        <v>1528</v>
      </c>
      <c r="D593" s="30" t="s">
        <v>1522</v>
      </c>
      <c r="E593" s="30" t="s">
        <v>1523</v>
      </c>
      <c r="F593" s="14" t="s">
        <v>1524</v>
      </c>
      <c r="G593" s="14" t="s">
        <v>1833</v>
      </c>
      <c r="H593" s="20" t="s">
        <v>1834</v>
      </c>
      <c r="I593" s="3" t="s">
        <v>24</v>
      </c>
      <c r="J593" s="83" t="s">
        <v>25</v>
      </c>
      <c r="K593" s="65">
        <v>6456670</v>
      </c>
      <c r="L593" s="156">
        <v>43282</v>
      </c>
      <c r="M593" s="156">
        <v>43435</v>
      </c>
      <c r="N593" s="10" t="s">
        <v>29</v>
      </c>
      <c r="O593" s="14" t="s">
        <v>31</v>
      </c>
    </row>
    <row r="594" spans="1:15" ht="409.5" x14ac:dyDescent="0.25">
      <c r="A594" s="201">
        <v>689</v>
      </c>
      <c r="B594" s="23" t="s">
        <v>1835</v>
      </c>
      <c r="C594" s="56" t="s">
        <v>1836</v>
      </c>
      <c r="D594" s="233" t="s">
        <v>1837</v>
      </c>
      <c r="E594" s="234" t="s">
        <v>1838</v>
      </c>
      <c r="F594" s="11" t="s">
        <v>1839</v>
      </c>
      <c r="G594" s="11" t="s">
        <v>1840</v>
      </c>
      <c r="H594" s="235" t="s">
        <v>1841</v>
      </c>
      <c r="I594" s="12" t="s">
        <v>24</v>
      </c>
      <c r="J594" s="12" t="s">
        <v>25</v>
      </c>
      <c r="K594" s="236">
        <v>3135886.1</v>
      </c>
      <c r="L594" s="237">
        <v>43286</v>
      </c>
      <c r="M594" s="237">
        <v>43435</v>
      </c>
      <c r="N594" s="231" t="s">
        <v>37</v>
      </c>
      <c r="O594" s="12" t="s">
        <v>31</v>
      </c>
    </row>
    <row r="595" spans="1:15" ht="64.5" customHeight="1" x14ac:dyDescent="0.25">
      <c r="A595" s="201">
        <v>690</v>
      </c>
      <c r="B595" s="14" t="s">
        <v>1856</v>
      </c>
      <c r="C595" s="54" t="s">
        <v>1857</v>
      </c>
      <c r="D595" s="13" t="s">
        <v>1843</v>
      </c>
      <c r="E595" s="13" t="s">
        <v>1844</v>
      </c>
      <c r="F595" s="14" t="s">
        <v>1845</v>
      </c>
      <c r="G595" s="14" t="s">
        <v>1846</v>
      </c>
      <c r="H595" s="20" t="s">
        <v>1847</v>
      </c>
      <c r="I595" s="3" t="s">
        <v>24</v>
      </c>
      <c r="J595" s="83" t="s">
        <v>25</v>
      </c>
      <c r="K595" s="65">
        <v>1100603.7</v>
      </c>
      <c r="L595" s="156">
        <v>43313</v>
      </c>
      <c r="M595" s="156">
        <v>43313</v>
      </c>
      <c r="N595" s="10" t="s">
        <v>29</v>
      </c>
      <c r="O595" s="14" t="s">
        <v>31</v>
      </c>
    </row>
    <row r="596" spans="1:15" ht="79.5" customHeight="1" x14ac:dyDescent="0.25">
      <c r="A596" s="59">
        <v>691</v>
      </c>
      <c r="B596" s="44" t="s">
        <v>1826</v>
      </c>
      <c r="C596" s="44" t="s">
        <v>1827</v>
      </c>
      <c r="D596" s="307" t="s">
        <v>1860</v>
      </c>
      <c r="E596" s="227" t="s">
        <v>1859</v>
      </c>
      <c r="F596" s="10">
        <v>876</v>
      </c>
      <c r="G596" s="10" t="s">
        <v>180</v>
      </c>
      <c r="H596" s="15" t="s">
        <v>1858</v>
      </c>
      <c r="I596" s="11" t="s">
        <v>24</v>
      </c>
      <c r="J596" s="10" t="s">
        <v>25</v>
      </c>
      <c r="K596" s="306">
        <v>1521269</v>
      </c>
      <c r="L596" s="305">
        <v>43374</v>
      </c>
      <c r="M596" s="121">
        <v>43374</v>
      </c>
      <c r="N596" s="231" t="s">
        <v>29</v>
      </c>
      <c r="O596" s="10" t="s">
        <v>31</v>
      </c>
    </row>
    <row r="597" spans="1:15" ht="154.5" customHeight="1" x14ac:dyDescent="0.25">
      <c r="A597" s="59">
        <v>692</v>
      </c>
      <c r="B597" s="10" t="s">
        <v>106</v>
      </c>
      <c r="C597" s="10" t="s">
        <v>1633</v>
      </c>
      <c r="D597" s="87" t="s">
        <v>1871</v>
      </c>
      <c r="E597" s="87" t="s">
        <v>1613</v>
      </c>
      <c r="F597" s="20" t="s">
        <v>1614</v>
      </c>
      <c r="G597" s="14" t="s">
        <v>1615</v>
      </c>
      <c r="H597" s="38" t="s">
        <v>1616</v>
      </c>
      <c r="I597" s="19" t="s">
        <v>24</v>
      </c>
      <c r="J597" s="14" t="s">
        <v>25</v>
      </c>
      <c r="K597" s="65">
        <v>308366.64</v>
      </c>
      <c r="L597" s="34">
        <v>43313</v>
      </c>
      <c r="M597" s="21">
        <v>43435</v>
      </c>
      <c r="N597" s="231" t="s">
        <v>1772</v>
      </c>
      <c r="O597" s="14" t="s">
        <v>31</v>
      </c>
    </row>
    <row r="598" spans="1:15" ht="87" customHeight="1" x14ac:dyDescent="0.25">
      <c r="A598" s="59">
        <v>693</v>
      </c>
      <c r="B598" s="9" t="s">
        <v>204</v>
      </c>
      <c r="C598" s="9" t="s">
        <v>205</v>
      </c>
      <c r="D598" s="40" t="s">
        <v>530</v>
      </c>
      <c r="E598" s="47" t="s">
        <v>206</v>
      </c>
      <c r="F598" s="32">
        <v>539</v>
      </c>
      <c r="G598" s="32" t="s">
        <v>207</v>
      </c>
      <c r="H598" s="9">
        <v>122640</v>
      </c>
      <c r="I598" s="44" t="s">
        <v>24</v>
      </c>
      <c r="J598" s="9" t="s">
        <v>25</v>
      </c>
      <c r="K598" s="65">
        <v>16912056</v>
      </c>
      <c r="L598" s="34">
        <v>43313</v>
      </c>
      <c r="M598" s="19" t="s">
        <v>1030</v>
      </c>
      <c r="N598" s="41" t="s">
        <v>513</v>
      </c>
      <c r="O598" s="32" t="s">
        <v>31</v>
      </c>
    </row>
    <row r="599" spans="1:15" ht="106.5" customHeight="1" x14ac:dyDescent="0.25">
      <c r="A599" s="201">
        <v>694</v>
      </c>
      <c r="B599" s="10" t="s">
        <v>1826</v>
      </c>
      <c r="C599" s="10" t="s">
        <v>1827</v>
      </c>
      <c r="D599" s="281" t="s">
        <v>1864</v>
      </c>
      <c r="E599" s="239" t="s">
        <v>1832</v>
      </c>
      <c r="F599" s="15">
        <v>876</v>
      </c>
      <c r="G599" s="10" t="s">
        <v>180</v>
      </c>
      <c r="H599" s="15" t="s">
        <v>46</v>
      </c>
      <c r="I599" s="241" t="s">
        <v>24</v>
      </c>
      <c r="J599" s="253" t="s">
        <v>25</v>
      </c>
      <c r="K599" s="120">
        <v>410400</v>
      </c>
      <c r="L599" s="34">
        <v>43313</v>
      </c>
      <c r="M599" s="19" t="s">
        <v>201</v>
      </c>
      <c r="N599" s="10" t="s">
        <v>29</v>
      </c>
      <c r="O599" s="10" t="s">
        <v>31</v>
      </c>
    </row>
    <row r="600" spans="1:15" ht="83.25" customHeight="1" x14ac:dyDescent="0.25">
      <c r="A600" s="201">
        <v>695</v>
      </c>
      <c r="B600" s="10" t="s">
        <v>784</v>
      </c>
      <c r="C600" s="54" t="s">
        <v>785</v>
      </c>
      <c r="D600" s="30" t="s">
        <v>786</v>
      </c>
      <c r="E600" s="30" t="s">
        <v>787</v>
      </c>
      <c r="F600" s="14">
        <v>796</v>
      </c>
      <c r="G600" s="14" t="s">
        <v>96</v>
      </c>
      <c r="H600" s="20">
        <v>418904</v>
      </c>
      <c r="I600" s="32">
        <v>3000000000</v>
      </c>
      <c r="J600" s="83" t="s">
        <v>25</v>
      </c>
      <c r="K600" s="65">
        <v>3535549.76</v>
      </c>
      <c r="L600" s="21">
        <v>43313</v>
      </c>
      <c r="M600" s="21">
        <v>43800</v>
      </c>
      <c r="N600" s="231" t="s">
        <v>37</v>
      </c>
      <c r="O600" s="14" t="s">
        <v>304</v>
      </c>
    </row>
    <row r="601" spans="1:15" ht="109.5" customHeight="1" x14ac:dyDescent="0.25">
      <c r="A601" s="201">
        <v>696</v>
      </c>
      <c r="B601" s="3" t="s">
        <v>40</v>
      </c>
      <c r="C601" s="55" t="s">
        <v>44</v>
      </c>
      <c r="D601" s="8" t="s">
        <v>1865</v>
      </c>
      <c r="E601" s="77" t="s">
        <v>1190</v>
      </c>
      <c r="F601" s="15">
        <v>796</v>
      </c>
      <c r="G601" s="10" t="s">
        <v>34</v>
      </c>
      <c r="H601" s="14" t="s">
        <v>1024</v>
      </c>
      <c r="I601" s="11" t="s">
        <v>24</v>
      </c>
      <c r="J601" s="10" t="s">
        <v>25</v>
      </c>
      <c r="K601" s="68">
        <v>240582</v>
      </c>
      <c r="L601" s="71">
        <v>43313</v>
      </c>
      <c r="M601" s="71">
        <v>43814</v>
      </c>
      <c r="N601" s="10" t="s">
        <v>29</v>
      </c>
      <c r="O601" s="14" t="s">
        <v>31</v>
      </c>
    </row>
    <row r="602" spans="1:15" ht="128.25" customHeight="1" x14ac:dyDescent="0.25">
      <c r="A602" s="59">
        <v>697</v>
      </c>
      <c r="B602" s="3" t="s">
        <v>859</v>
      </c>
      <c r="C602" s="56" t="s">
        <v>860</v>
      </c>
      <c r="D602" s="163" t="s">
        <v>1866</v>
      </c>
      <c r="E602" s="106" t="s">
        <v>862</v>
      </c>
      <c r="F602" s="22">
        <v>796</v>
      </c>
      <c r="G602" s="22" t="s">
        <v>34</v>
      </c>
      <c r="H602" s="126">
        <v>580</v>
      </c>
      <c r="I602" s="78" t="s">
        <v>24</v>
      </c>
      <c r="J602" s="78" t="s">
        <v>25</v>
      </c>
      <c r="K602" s="127">
        <v>1229600</v>
      </c>
      <c r="L602" s="86">
        <v>43318</v>
      </c>
      <c r="M602" s="86">
        <v>43465</v>
      </c>
      <c r="N602" s="231" t="s">
        <v>37</v>
      </c>
      <c r="O602" s="78" t="s">
        <v>31</v>
      </c>
    </row>
    <row r="603" spans="1:15" ht="76.5" x14ac:dyDescent="0.25">
      <c r="A603" s="201">
        <v>698</v>
      </c>
      <c r="B603" s="3" t="s">
        <v>1867</v>
      </c>
      <c r="C603" s="56" t="s">
        <v>1390</v>
      </c>
      <c r="D603" s="163" t="s">
        <v>1868</v>
      </c>
      <c r="E603" s="106" t="s">
        <v>862</v>
      </c>
      <c r="F603" s="22">
        <v>642</v>
      </c>
      <c r="G603" s="22" t="s">
        <v>1372</v>
      </c>
      <c r="H603" s="126">
        <v>1</v>
      </c>
      <c r="I603" s="78" t="s">
        <v>24</v>
      </c>
      <c r="J603" s="78" t="s">
        <v>25</v>
      </c>
      <c r="K603" s="127">
        <v>793850</v>
      </c>
      <c r="L603" s="86">
        <v>43318</v>
      </c>
      <c r="M603" s="86">
        <v>43318</v>
      </c>
      <c r="N603" s="10" t="s">
        <v>29</v>
      </c>
      <c r="O603" s="78" t="s">
        <v>31</v>
      </c>
    </row>
    <row r="604" spans="1:15" ht="137.25" customHeight="1" x14ac:dyDescent="0.25">
      <c r="A604" s="59">
        <v>699</v>
      </c>
      <c r="B604" s="10" t="s">
        <v>106</v>
      </c>
      <c r="C604" s="54" t="s">
        <v>1633</v>
      </c>
      <c r="D604" s="33" t="s">
        <v>1870</v>
      </c>
      <c r="E604" s="33" t="s">
        <v>1613</v>
      </c>
      <c r="F604" s="15" t="s">
        <v>1614</v>
      </c>
      <c r="G604" s="10" t="s">
        <v>1615</v>
      </c>
      <c r="H604" s="228" t="s">
        <v>1869</v>
      </c>
      <c r="I604" s="3" t="s">
        <v>24</v>
      </c>
      <c r="J604" s="10" t="s">
        <v>25</v>
      </c>
      <c r="K604" s="64">
        <v>231588</v>
      </c>
      <c r="L604" s="230">
        <v>43313</v>
      </c>
      <c r="M604" s="121">
        <v>43435</v>
      </c>
      <c r="N604" s="231" t="s">
        <v>37</v>
      </c>
      <c r="O604" s="10" t="s">
        <v>31</v>
      </c>
    </row>
    <row r="605" spans="1:15" ht="60.75" customHeight="1" x14ac:dyDescent="0.25">
      <c r="A605" s="232">
        <v>700</v>
      </c>
      <c r="B605" s="11" t="s">
        <v>1041</v>
      </c>
      <c r="C605" s="11" t="s">
        <v>1042</v>
      </c>
      <c r="D605" s="30" t="s">
        <v>1873</v>
      </c>
      <c r="E605" s="77" t="s">
        <v>1384</v>
      </c>
      <c r="F605" s="44" t="s">
        <v>1385</v>
      </c>
      <c r="G605" s="14" t="s">
        <v>652</v>
      </c>
      <c r="H605" s="14" t="s">
        <v>1386</v>
      </c>
      <c r="I605" s="44" t="s">
        <v>24</v>
      </c>
      <c r="J605" s="14" t="s">
        <v>25</v>
      </c>
      <c r="K605" s="68">
        <v>1150000</v>
      </c>
      <c r="L605" s="313" t="s">
        <v>201</v>
      </c>
      <c r="M605" s="313" t="s">
        <v>201</v>
      </c>
      <c r="N605" s="14" t="s">
        <v>29</v>
      </c>
      <c r="O605" s="14" t="s">
        <v>31</v>
      </c>
    </row>
    <row r="606" spans="1:15" ht="75.75" customHeight="1" x14ac:dyDescent="0.25">
      <c r="A606" s="232">
        <v>701</v>
      </c>
      <c r="B606" s="11" t="s">
        <v>1041</v>
      </c>
      <c r="C606" s="11" t="s">
        <v>1042</v>
      </c>
      <c r="D606" s="30" t="s">
        <v>1874</v>
      </c>
      <c r="E606" s="77" t="s">
        <v>1384</v>
      </c>
      <c r="F606" s="44" t="s">
        <v>1385</v>
      </c>
      <c r="G606" s="14" t="s">
        <v>652</v>
      </c>
      <c r="H606" s="14" t="s">
        <v>1386</v>
      </c>
      <c r="I606" s="44" t="s">
        <v>24</v>
      </c>
      <c r="J606" s="14" t="s">
        <v>25</v>
      </c>
      <c r="K606" s="68">
        <v>950000</v>
      </c>
      <c r="L606" s="313" t="s">
        <v>201</v>
      </c>
      <c r="M606" s="313" t="s">
        <v>201</v>
      </c>
      <c r="N606" s="14" t="s">
        <v>29</v>
      </c>
      <c r="O606" s="14" t="s">
        <v>31</v>
      </c>
    </row>
    <row r="607" spans="1:15" ht="56.25" customHeight="1" x14ac:dyDescent="0.25">
      <c r="A607" s="201">
        <v>702</v>
      </c>
      <c r="B607" s="14" t="s">
        <v>1368</v>
      </c>
      <c r="C607" s="14" t="s">
        <v>1369</v>
      </c>
      <c r="D607" s="30" t="s">
        <v>1884</v>
      </c>
      <c r="E607" s="30" t="s">
        <v>130</v>
      </c>
      <c r="F607" s="14">
        <v>113</v>
      </c>
      <c r="G607" s="14" t="s">
        <v>1885</v>
      </c>
      <c r="H607" s="20">
        <v>330</v>
      </c>
      <c r="I607" s="32">
        <v>3000000000</v>
      </c>
      <c r="J607" s="83" t="s">
        <v>25</v>
      </c>
      <c r="K607" s="65">
        <v>212434</v>
      </c>
      <c r="L607" s="21">
        <v>43344</v>
      </c>
      <c r="M607" s="21">
        <v>43709</v>
      </c>
      <c r="N607" s="36" t="s">
        <v>1772</v>
      </c>
      <c r="O607" s="14" t="s">
        <v>31</v>
      </c>
    </row>
    <row r="608" spans="1:15" ht="78" customHeight="1" x14ac:dyDescent="0.25">
      <c r="A608" s="201">
        <v>703</v>
      </c>
      <c r="B608" s="12" t="s">
        <v>1422</v>
      </c>
      <c r="C608" s="11" t="s">
        <v>1423</v>
      </c>
      <c r="D608" s="30" t="s">
        <v>1424</v>
      </c>
      <c r="E608" s="30" t="s">
        <v>1425</v>
      </c>
      <c r="F608" s="20">
        <v>796</v>
      </c>
      <c r="G608" s="14" t="s">
        <v>41</v>
      </c>
      <c r="H608" s="14">
        <v>120</v>
      </c>
      <c r="I608" s="19" t="s">
        <v>24</v>
      </c>
      <c r="J608" s="14" t="s">
        <v>25</v>
      </c>
      <c r="K608" s="68">
        <v>518500</v>
      </c>
      <c r="L608" s="21">
        <v>43313</v>
      </c>
      <c r="M608" s="21">
        <v>43800</v>
      </c>
      <c r="N608" s="36" t="s">
        <v>29</v>
      </c>
      <c r="O608" s="14" t="s">
        <v>31</v>
      </c>
    </row>
    <row r="609" spans="1:15" ht="117.75" customHeight="1" x14ac:dyDescent="0.25">
      <c r="A609" s="201">
        <v>704</v>
      </c>
      <c r="B609" s="10" t="s">
        <v>1886</v>
      </c>
      <c r="C609" s="291" t="s">
        <v>1887</v>
      </c>
      <c r="D609" s="30" t="s">
        <v>1888</v>
      </c>
      <c r="E609" s="30" t="s">
        <v>1889</v>
      </c>
      <c r="F609" s="14" t="s">
        <v>1550</v>
      </c>
      <c r="G609" s="14" t="s">
        <v>1890</v>
      </c>
      <c r="H609" s="14" t="s">
        <v>1891</v>
      </c>
      <c r="I609" s="14">
        <v>3000000000</v>
      </c>
      <c r="J609" s="14" t="s">
        <v>25</v>
      </c>
      <c r="K609" s="68">
        <v>875430</v>
      </c>
      <c r="L609" s="21">
        <v>43313</v>
      </c>
      <c r="M609" s="21">
        <v>43435</v>
      </c>
      <c r="N609" s="14" t="s">
        <v>37</v>
      </c>
      <c r="O609" s="14" t="s">
        <v>304</v>
      </c>
    </row>
    <row r="610" spans="1:15" ht="38.25" x14ac:dyDescent="0.25">
      <c r="A610" s="59">
        <v>705</v>
      </c>
      <c r="B610" s="23" t="s">
        <v>1817</v>
      </c>
      <c r="C610" s="56" t="s">
        <v>1818</v>
      </c>
      <c r="D610" s="233" t="s">
        <v>1819</v>
      </c>
      <c r="E610" s="234" t="s">
        <v>289</v>
      </c>
      <c r="F610" s="11" t="s">
        <v>1769</v>
      </c>
      <c r="G610" s="11" t="s">
        <v>41</v>
      </c>
      <c r="H610" s="235">
        <v>2</v>
      </c>
      <c r="I610" s="12" t="s">
        <v>24</v>
      </c>
      <c r="J610" s="12" t="s">
        <v>25</v>
      </c>
      <c r="K610" s="236">
        <v>543980</v>
      </c>
      <c r="L610" s="237">
        <v>43317</v>
      </c>
      <c r="M610" s="237">
        <v>43374</v>
      </c>
      <c r="N610" s="36" t="s">
        <v>29</v>
      </c>
      <c r="O610" s="12" t="s">
        <v>31</v>
      </c>
    </row>
    <row r="611" spans="1:15" ht="266.25" customHeight="1" x14ac:dyDescent="0.25">
      <c r="A611" s="201">
        <v>706</v>
      </c>
      <c r="B611" s="9" t="s">
        <v>176</v>
      </c>
      <c r="C611" s="58" t="s">
        <v>1362</v>
      </c>
      <c r="D611" s="8" t="s">
        <v>395</v>
      </c>
      <c r="E611" s="8" t="s">
        <v>169</v>
      </c>
      <c r="F611" s="15" t="s">
        <v>1364</v>
      </c>
      <c r="G611" s="10" t="s">
        <v>1363</v>
      </c>
      <c r="H611" s="9" t="s">
        <v>1892</v>
      </c>
      <c r="I611" s="3" t="s">
        <v>24</v>
      </c>
      <c r="J611" s="10" t="s">
        <v>25</v>
      </c>
      <c r="K611" s="120">
        <v>800000</v>
      </c>
      <c r="L611" s="11" t="s">
        <v>1917</v>
      </c>
      <c r="M611" s="121">
        <v>43435</v>
      </c>
      <c r="N611" s="36" t="s">
        <v>29</v>
      </c>
      <c r="O611" s="9" t="s">
        <v>31</v>
      </c>
    </row>
    <row r="612" spans="1:15" ht="140.25" x14ac:dyDescent="0.25">
      <c r="A612" s="201">
        <v>707</v>
      </c>
      <c r="B612" s="10" t="s">
        <v>1345</v>
      </c>
      <c r="C612" s="54" t="s">
        <v>1893</v>
      </c>
      <c r="D612" s="33" t="s">
        <v>1894</v>
      </c>
      <c r="E612" s="33" t="s">
        <v>1895</v>
      </c>
      <c r="F612" s="15">
        <v>166</v>
      </c>
      <c r="G612" s="10" t="s">
        <v>140</v>
      </c>
      <c r="H612" s="228" t="s">
        <v>1896</v>
      </c>
      <c r="I612" s="3" t="s">
        <v>24</v>
      </c>
      <c r="J612" s="10" t="s">
        <v>25</v>
      </c>
      <c r="K612" s="120">
        <v>298399.59999999998</v>
      </c>
      <c r="L612" s="11" t="s">
        <v>201</v>
      </c>
      <c r="M612" s="121">
        <v>43374</v>
      </c>
      <c r="N612" s="36" t="s">
        <v>29</v>
      </c>
      <c r="O612" s="9" t="s">
        <v>31</v>
      </c>
    </row>
    <row r="613" spans="1:15" ht="165.75" x14ac:dyDescent="0.25">
      <c r="A613" s="201">
        <v>708</v>
      </c>
      <c r="B613" s="10" t="s">
        <v>1897</v>
      </c>
      <c r="C613" s="54" t="s">
        <v>1898</v>
      </c>
      <c r="D613" s="33" t="s">
        <v>1899</v>
      </c>
      <c r="E613" s="33" t="s">
        <v>1392</v>
      </c>
      <c r="F613" s="15">
        <v>642</v>
      </c>
      <c r="G613" s="10" t="s">
        <v>1372</v>
      </c>
      <c r="H613" s="228">
        <v>1</v>
      </c>
      <c r="I613" s="3" t="s">
        <v>24</v>
      </c>
      <c r="J613" s="10" t="s">
        <v>25</v>
      </c>
      <c r="K613" s="120">
        <v>3189660</v>
      </c>
      <c r="L613" s="11" t="s">
        <v>201</v>
      </c>
      <c r="M613" s="121">
        <v>43374</v>
      </c>
      <c r="N613" s="36" t="s">
        <v>29</v>
      </c>
      <c r="O613" s="9" t="s">
        <v>31</v>
      </c>
    </row>
    <row r="614" spans="1:15" ht="127.5" x14ac:dyDescent="0.25">
      <c r="A614" s="201">
        <v>709</v>
      </c>
      <c r="B614" s="10" t="s">
        <v>1900</v>
      </c>
      <c r="C614" s="54" t="s">
        <v>1901</v>
      </c>
      <c r="D614" s="33" t="s">
        <v>1902</v>
      </c>
      <c r="E614" s="33" t="s">
        <v>1903</v>
      </c>
      <c r="F614" s="15">
        <v>166</v>
      </c>
      <c r="G614" s="10" t="s">
        <v>140</v>
      </c>
      <c r="H614" s="228">
        <v>1000</v>
      </c>
      <c r="I614" s="3" t="s">
        <v>24</v>
      </c>
      <c r="J614" s="10" t="s">
        <v>25</v>
      </c>
      <c r="K614" s="120">
        <v>325000</v>
      </c>
      <c r="L614" s="11" t="s">
        <v>201</v>
      </c>
      <c r="M614" s="121">
        <v>43374</v>
      </c>
      <c r="N614" s="36" t="s">
        <v>29</v>
      </c>
      <c r="O614" s="9" t="s">
        <v>31</v>
      </c>
    </row>
    <row r="615" spans="1:15" ht="127.5" x14ac:dyDescent="0.25">
      <c r="A615" s="201">
        <v>710</v>
      </c>
      <c r="B615" s="10" t="s">
        <v>1900</v>
      </c>
      <c r="C615" s="54" t="s">
        <v>1904</v>
      </c>
      <c r="D615" s="33" t="s">
        <v>1905</v>
      </c>
      <c r="E615" s="33" t="s">
        <v>1903</v>
      </c>
      <c r="F615" s="15">
        <v>166</v>
      </c>
      <c r="G615" s="10" t="s">
        <v>140</v>
      </c>
      <c r="H615" s="228">
        <v>952</v>
      </c>
      <c r="I615" s="3" t="s">
        <v>24</v>
      </c>
      <c r="J615" s="10" t="s">
        <v>25</v>
      </c>
      <c r="K615" s="120">
        <v>114240</v>
      </c>
      <c r="L615" s="11" t="s">
        <v>201</v>
      </c>
      <c r="M615" s="121">
        <v>43374</v>
      </c>
      <c r="N615" s="36" t="s">
        <v>29</v>
      </c>
      <c r="O615" s="9" t="s">
        <v>31</v>
      </c>
    </row>
    <row r="616" spans="1:15" ht="409.5" x14ac:dyDescent="0.25">
      <c r="A616" s="201">
        <v>711</v>
      </c>
      <c r="B616" s="23" t="s">
        <v>1835</v>
      </c>
      <c r="C616" s="56" t="s">
        <v>1836</v>
      </c>
      <c r="D616" s="233" t="s">
        <v>1837</v>
      </c>
      <c r="E616" s="234" t="s">
        <v>1838</v>
      </c>
      <c r="F616" s="11" t="s">
        <v>1839</v>
      </c>
      <c r="G616" s="11" t="s">
        <v>1840</v>
      </c>
      <c r="H616" s="235" t="s">
        <v>1841</v>
      </c>
      <c r="I616" s="12" t="s">
        <v>24</v>
      </c>
      <c r="J616" s="12" t="s">
        <v>25</v>
      </c>
      <c r="K616" s="236">
        <v>2813992</v>
      </c>
      <c r="L616" s="237">
        <v>43317</v>
      </c>
      <c r="M616" s="237">
        <v>43435</v>
      </c>
      <c r="N616" s="36" t="s">
        <v>29</v>
      </c>
      <c r="O616" s="12" t="s">
        <v>31</v>
      </c>
    </row>
    <row r="617" spans="1:15" ht="264.75" customHeight="1" x14ac:dyDescent="0.25">
      <c r="A617" s="201">
        <v>712</v>
      </c>
      <c r="B617" s="23" t="s">
        <v>1783</v>
      </c>
      <c r="C617" s="56" t="s">
        <v>1790</v>
      </c>
      <c r="D617" s="233" t="s">
        <v>1789</v>
      </c>
      <c r="E617" s="234" t="s">
        <v>1784</v>
      </c>
      <c r="F617" s="11" t="s">
        <v>1785</v>
      </c>
      <c r="G617" s="11" t="s">
        <v>41</v>
      </c>
      <c r="H617" s="235" t="s">
        <v>1786</v>
      </c>
      <c r="I617" s="12" t="s">
        <v>24</v>
      </c>
      <c r="J617" s="12" t="s">
        <v>25</v>
      </c>
      <c r="K617" s="236">
        <v>2097707.35</v>
      </c>
      <c r="L617" s="237">
        <v>43317</v>
      </c>
      <c r="M617" s="237">
        <v>43465</v>
      </c>
      <c r="N617" s="36" t="s">
        <v>29</v>
      </c>
      <c r="O617" s="12" t="s">
        <v>31</v>
      </c>
    </row>
    <row r="618" spans="1:15" ht="45" customHeight="1" x14ac:dyDescent="0.25">
      <c r="A618" s="201">
        <v>713</v>
      </c>
      <c r="B618" s="10" t="s">
        <v>1162</v>
      </c>
      <c r="C618" s="291" t="s">
        <v>1925</v>
      </c>
      <c r="D618" s="30" t="s">
        <v>1926</v>
      </c>
      <c r="E618" s="30" t="s">
        <v>1927</v>
      </c>
      <c r="F618" s="14" t="s">
        <v>1928</v>
      </c>
      <c r="G618" s="14" t="s">
        <v>1929</v>
      </c>
      <c r="H618" s="14">
        <v>35</v>
      </c>
      <c r="I618" s="14">
        <v>3000000000</v>
      </c>
      <c r="J618" s="14" t="s">
        <v>25</v>
      </c>
      <c r="K618" s="68">
        <v>1550581.55</v>
      </c>
      <c r="L618" s="21">
        <v>43344</v>
      </c>
      <c r="M618" s="21">
        <v>43374</v>
      </c>
      <c r="N618" s="14" t="s">
        <v>37</v>
      </c>
      <c r="O618" s="14" t="s">
        <v>304</v>
      </c>
    </row>
    <row r="619" spans="1:15" ht="150" customHeight="1" x14ac:dyDescent="0.25">
      <c r="A619" s="201">
        <v>714</v>
      </c>
      <c r="B619" s="10" t="s">
        <v>964</v>
      </c>
      <c r="C619" s="291" t="s">
        <v>1935</v>
      </c>
      <c r="D619" s="33" t="s">
        <v>1934</v>
      </c>
      <c r="E619" s="30" t="s">
        <v>1936</v>
      </c>
      <c r="F619" s="14">
        <v>166</v>
      </c>
      <c r="G619" s="14" t="s">
        <v>140</v>
      </c>
      <c r="H619" s="14" t="s">
        <v>1937</v>
      </c>
      <c r="I619" s="14">
        <v>3000000000</v>
      </c>
      <c r="J619" s="14" t="s">
        <v>25</v>
      </c>
      <c r="K619" s="68">
        <v>158547.68</v>
      </c>
      <c r="L619" s="21">
        <v>43344</v>
      </c>
      <c r="M619" s="21">
        <v>43374</v>
      </c>
      <c r="N619" s="36" t="s">
        <v>29</v>
      </c>
      <c r="O619" s="14" t="s">
        <v>31</v>
      </c>
    </row>
    <row r="620" spans="1:15" ht="54" customHeight="1" x14ac:dyDescent="0.25">
      <c r="A620" s="232">
        <v>715</v>
      </c>
      <c r="B620" s="23" t="s">
        <v>1794</v>
      </c>
      <c r="C620" s="56" t="s">
        <v>1795</v>
      </c>
      <c r="D620" s="233" t="s">
        <v>1796</v>
      </c>
      <c r="E620" s="234" t="s">
        <v>248</v>
      </c>
      <c r="F620" s="11" t="s">
        <v>1797</v>
      </c>
      <c r="G620" s="11" t="s">
        <v>1798</v>
      </c>
      <c r="H620" s="235" t="s">
        <v>1799</v>
      </c>
      <c r="I620" s="12" t="s">
        <v>24</v>
      </c>
      <c r="J620" s="12" t="s">
        <v>25</v>
      </c>
      <c r="K620" s="236">
        <v>2000000</v>
      </c>
      <c r="L620" s="237">
        <v>43348</v>
      </c>
      <c r="M620" s="237">
        <v>43465</v>
      </c>
      <c r="N620" s="10" t="s">
        <v>29</v>
      </c>
      <c r="O620" s="12" t="s">
        <v>31</v>
      </c>
    </row>
    <row r="621" spans="1:15" ht="81" customHeight="1" x14ac:dyDescent="0.25">
      <c r="A621" s="232">
        <v>716</v>
      </c>
      <c r="B621" s="123" t="s">
        <v>692</v>
      </c>
      <c r="C621" s="10" t="s">
        <v>693</v>
      </c>
      <c r="D621" s="8" t="s">
        <v>696</v>
      </c>
      <c r="E621" s="8" t="s">
        <v>694</v>
      </c>
      <c r="F621" s="10">
        <v>792</v>
      </c>
      <c r="G621" s="10" t="s">
        <v>42</v>
      </c>
      <c r="H621" s="10">
        <v>714</v>
      </c>
      <c r="I621" s="3" t="s">
        <v>24</v>
      </c>
      <c r="J621" s="10" t="s">
        <v>25</v>
      </c>
      <c r="K621" s="120">
        <v>1372150</v>
      </c>
      <c r="L621" s="11" t="s">
        <v>1940</v>
      </c>
      <c r="M621" s="121">
        <v>43465</v>
      </c>
      <c r="N621" s="14" t="s">
        <v>47</v>
      </c>
      <c r="O621" s="78" t="s">
        <v>31</v>
      </c>
    </row>
    <row r="622" spans="1:15" ht="86.25" customHeight="1" x14ac:dyDescent="0.25">
      <c r="A622" s="232">
        <v>717</v>
      </c>
      <c r="B622" s="10" t="s">
        <v>1897</v>
      </c>
      <c r="C622" s="54" t="s">
        <v>1898</v>
      </c>
      <c r="D622" s="8" t="s">
        <v>1938</v>
      </c>
      <c r="E622" s="8" t="s">
        <v>1939</v>
      </c>
      <c r="F622" s="10">
        <v>642</v>
      </c>
      <c r="G622" s="10" t="s">
        <v>1372</v>
      </c>
      <c r="H622" s="10">
        <v>1</v>
      </c>
      <c r="I622" s="3" t="s">
        <v>24</v>
      </c>
      <c r="J622" s="10" t="s">
        <v>25</v>
      </c>
      <c r="K622" s="120">
        <v>393860</v>
      </c>
      <c r="L622" s="11" t="s">
        <v>1940</v>
      </c>
      <c r="M622" s="121">
        <v>43344</v>
      </c>
      <c r="N622" s="14" t="s">
        <v>29</v>
      </c>
      <c r="O622" s="78" t="s">
        <v>31</v>
      </c>
    </row>
    <row r="623" spans="1:15" ht="63" customHeight="1" x14ac:dyDescent="0.25">
      <c r="A623" s="232">
        <v>718</v>
      </c>
      <c r="B623" s="10" t="s">
        <v>1941</v>
      </c>
      <c r="C623" s="54" t="s">
        <v>1942</v>
      </c>
      <c r="D623" s="8" t="s">
        <v>1943</v>
      </c>
      <c r="E623" s="8" t="s">
        <v>1944</v>
      </c>
      <c r="F623" s="10">
        <v>778</v>
      </c>
      <c r="G623" s="10" t="s">
        <v>821</v>
      </c>
      <c r="H623" s="10">
        <v>400</v>
      </c>
      <c r="I623" s="3" t="s">
        <v>24</v>
      </c>
      <c r="J623" s="10" t="s">
        <v>25</v>
      </c>
      <c r="K623" s="120">
        <v>192000</v>
      </c>
      <c r="L623" s="11" t="s">
        <v>1940</v>
      </c>
      <c r="M623" s="121">
        <v>43374</v>
      </c>
      <c r="N623" s="14" t="s">
        <v>37</v>
      </c>
      <c r="O623" s="78" t="s">
        <v>304</v>
      </c>
    </row>
    <row r="624" spans="1:15" ht="81.75" customHeight="1" x14ac:dyDescent="0.25">
      <c r="A624" s="232">
        <v>719</v>
      </c>
      <c r="B624" s="3" t="s">
        <v>916</v>
      </c>
      <c r="C624" s="55" t="s">
        <v>917</v>
      </c>
      <c r="D624" s="163" t="s">
        <v>1945</v>
      </c>
      <c r="E624" s="106" t="s">
        <v>919</v>
      </c>
      <c r="F624" s="44" t="s">
        <v>846</v>
      </c>
      <c r="G624" s="129" t="s">
        <v>140</v>
      </c>
      <c r="H624" s="133">
        <v>3020</v>
      </c>
      <c r="I624" s="78" t="s">
        <v>24</v>
      </c>
      <c r="J624" s="78" t="s">
        <v>25</v>
      </c>
      <c r="K624" s="127">
        <v>1170065.5</v>
      </c>
      <c r="L624" s="11" t="s">
        <v>1940</v>
      </c>
      <c r="M624" s="86">
        <v>43554</v>
      </c>
      <c r="N624" s="14" t="s">
        <v>37</v>
      </c>
      <c r="O624" s="78" t="s">
        <v>304</v>
      </c>
    </row>
    <row r="625" spans="1:15" ht="277.5" customHeight="1" x14ac:dyDescent="0.25">
      <c r="A625" s="232">
        <v>720</v>
      </c>
      <c r="B625" s="11" t="s">
        <v>1914</v>
      </c>
      <c r="C625" s="57" t="s">
        <v>1919</v>
      </c>
      <c r="D625" s="163" t="s">
        <v>872</v>
      </c>
      <c r="E625" s="106" t="s">
        <v>1916</v>
      </c>
      <c r="F625" s="44" t="s">
        <v>846</v>
      </c>
      <c r="G625" s="129" t="s">
        <v>140</v>
      </c>
      <c r="H625" s="126" t="s">
        <v>1915</v>
      </c>
      <c r="I625" s="78" t="s">
        <v>24</v>
      </c>
      <c r="J625" s="78" t="s">
        <v>25</v>
      </c>
      <c r="K625" s="127">
        <v>599455</v>
      </c>
      <c r="L625" s="86">
        <v>43344</v>
      </c>
      <c r="M625" s="86">
        <v>43465</v>
      </c>
      <c r="N625" s="36" t="s">
        <v>29</v>
      </c>
      <c r="O625" s="14" t="s">
        <v>31</v>
      </c>
    </row>
    <row r="626" spans="1:15" ht="52.5" customHeight="1" x14ac:dyDescent="0.25">
      <c r="A626" s="232">
        <v>721</v>
      </c>
      <c r="B626" s="10" t="s">
        <v>1897</v>
      </c>
      <c r="C626" s="54" t="s">
        <v>1898</v>
      </c>
      <c r="D626" s="8" t="s">
        <v>1946</v>
      </c>
      <c r="E626" s="8" t="s">
        <v>1939</v>
      </c>
      <c r="F626" s="10">
        <v>642</v>
      </c>
      <c r="G626" s="10" t="s">
        <v>1372</v>
      </c>
      <c r="H626" s="10">
        <v>1409</v>
      </c>
      <c r="I626" s="3" t="s">
        <v>24</v>
      </c>
      <c r="J626" s="10" t="s">
        <v>25</v>
      </c>
      <c r="K626" s="120">
        <v>5302740</v>
      </c>
      <c r="L626" s="11" t="s">
        <v>1940</v>
      </c>
      <c r="M626" s="121">
        <v>43344</v>
      </c>
      <c r="N626" s="14" t="s">
        <v>29</v>
      </c>
      <c r="O626" s="78" t="s">
        <v>31</v>
      </c>
    </row>
    <row r="627" spans="1:15" ht="49.5" customHeight="1" x14ac:dyDescent="0.25">
      <c r="A627" s="232">
        <v>722</v>
      </c>
      <c r="B627" s="10" t="s">
        <v>1897</v>
      </c>
      <c r="C627" s="54" t="s">
        <v>1898</v>
      </c>
      <c r="D627" s="8" t="s">
        <v>1947</v>
      </c>
      <c r="E627" s="8" t="s">
        <v>1939</v>
      </c>
      <c r="F627" s="15">
        <v>876</v>
      </c>
      <c r="G627" s="10" t="s">
        <v>180</v>
      </c>
      <c r="H627" s="10">
        <v>1</v>
      </c>
      <c r="I627" s="3" t="s">
        <v>24</v>
      </c>
      <c r="J627" s="10" t="s">
        <v>25</v>
      </c>
      <c r="K627" s="120">
        <v>317300</v>
      </c>
      <c r="L627" s="119">
        <v>43374</v>
      </c>
      <c r="M627" s="119">
        <v>43374</v>
      </c>
      <c r="N627" s="14" t="s">
        <v>29</v>
      </c>
      <c r="O627" s="78" t="s">
        <v>31</v>
      </c>
    </row>
    <row r="628" spans="1:15" ht="57.75" customHeight="1" x14ac:dyDescent="0.25">
      <c r="A628" s="130">
        <v>723</v>
      </c>
      <c r="B628" s="11" t="s">
        <v>1041</v>
      </c>
      <c r="C628" s="57" t="s">
        <v>1042</v>
      </c>
      <c r="D628" s="226" t="s">
        <v>1948</v>
      </c>
      <c r="E628" s="227" t="s">
        <v>1044</v>
      </c>
      <c r="F628" s="15">
        <v>876</v>
      </c>
      <c r="G628" s="10" t="s">
        <v>180</v>
      </c>
      <c r="H628" s="228" t="s">
        <v>1045</v>
      </c>
      <c r="I628" s="3" t="s">
        <v>24</v>
      </c>
      <c r="J628" s="10" t="s">
        <v>25</v>
      </c>
      <c r="K628" s="229">
        <v>820000</v>
      </c>
      <c r="L628" s="230">
        <v>43344</v>
      </c>
      <c r="M628" s="230">
        <v>43374</v>
      </c>
      <c r="N628" s="231" t="s">
        <v>29</v>
      </c>
      <c r="O628" s="10" t="s">
        <v>31</v>
      </c>
    </row>
    <row r="629" spans="1:15" ht="45.75" customHeight="1" x14ac:dyDescent="0.25">
      <c r="A629" s="130">
        <v>724</v>
      </c>
      <c r="B629" s="10" t="s">
        <v>276</v>
      </c>
      <c r="C629" s="10" t="s">
        <v>295</v>
      </c>
      <c r="D629" s="113" t="s">
        <v>1949</v>
      </c>
      <c r="E629" s="104" t="s">
        <v>1950</v>
      </c>
      <c r="F629" s="20">
        <v>796</v>
      </c>
      <c r="G629" s="14" t="s">
        <v>41</v>
      </c>
      <c r="H629" s="32">
        <v>60</v>
      </c>
      <c r="I629" s="19" t="s">
        <v>24</v>
      </c>
      <c r="J629" s="14" t="s">
        <v>25</v>
      </c>
      <c r="K629" s="316">
        <v>250129.2</v>
      </c>
      <c r="L629" s="230">
        <v>43344</v>
      </c>
      <c r="M629" s="230">
        <v>43344</v>
      </c>
      <c r="N629" s="36" t="s">
        <v>29</v>
      </c>
      <c r="O629" s="14" t="s">
        <v>31</v>
      </c>
    </row>
    <row r="630" spans="1:15" ht="63.75" x14ac:dyDescent="0.25">
      <c r="A630" s="54">
        <v>725</v>
      </c>
      <c r="B630" s="10" t="s">
        <v>1462</v>
      </c>
      <c r="C630" s="10" t="s">
        <v>1463</v>
      </c>
      <c r="D630" s="281" t="s">
        <v>1951</v>
      </c>
      <c r="E630" s="239" t="s">
        <v>1465</v>
      </c>
      <c r="F630" s="15">
        <v>55</v>
      </c>
      <c r="G630" s="10" t="s">
        <v>58</v>
      </c>
      <c r="H630" s="15">
        <v>689856.58</v>
      </c>
      <c r="I630" s="3" t="s">
        <v>24</v>
      </c>
      <c r="J630" s="10" t="s">
        <v>25</v>
      </c>
      <c r="K630" s="120">
        <v>4222748.4000000004</v>
      </c>
      <c r="L630" s="121">
        <v>43374</v>
      </c>
      <c r="M630" s="121">
        <v>43374</v>
      </c>
      <c r="N630" s="36" t="s">
        <v>29</v>
      </c>
      <c r="O630" s="10" t="s">
        <v>31</v>
      </c>
    </row>
    <row r="631" spans="1:15" ht="51" x14ac:dyDescent="0.25">
      <c r="A631" s="130">
        <v>726</v>
      </c>
      <c r="B631" s="317" t="s">
        <v>1952</v>
      </c>
      <c r="C631" s="148" t="s">
        <v>1953</v>
      </c>
      <c r="D631" s="163" t="s">
        <v>1954</v>
      </c>
      <c r="E631" s="149" t="s">
        <v>1955</v>
      </c>
      <c r="F631" s="150" t="s">
        <v>147</v>
      </c>
      <c r="G631" s="150" t="s">
        <v>41</v>
      </c>
      <c r="H631" s="133">
        <v>1</v>
      </c>
      <c r="I631" s="92" t="s">
        <v>24</v>
      </c>
      <c r="J631" s="92" t="s">
        <v>25</v>
      </c>
      <c r="K631" s="127">
        <v>8696560.8000000007</v>
      </c>
      <c r="L631" s="86">
        <v>43379</v>
      </c>
      <c r="M631" s="86">
        <v>43464</v>
      </c>
      <c r="N631" s="14" t="s">
        <v>38</v>
      </c>
      <c r="O631" s="78" t="s">
        <v>304</v>
      </c>
    </row>
    <row r="632" spans="1:15" ht="54" customHeight="1" x14ac:dyDescent="0.25">
      <c r="A632" s="54">
        <v>727</v>
      </c>
      <c r="B632" s="11" t="s">
        <v>1956</v>
      </c>
      <c r="C632" s="57" t="s">
        <v>1957</v>
      </c>
      <c r="D632" s="281" t="s">
        <v>1958</v>
      </c>
      <c r="E632" s="239" t="s">
        <v>1959</v>
      </c>
      <c r="F632" s="150" t="s">
        <v>147</v>
      </c>
      <c r="G632" s="150" t="s">
        <v>41</v>
      </c>
      <c r="H632" s="15">
        <v>50</v>
      </c>
      <c r="I632" s="3" t="s">
        <v>24</v>
      </c>
      <c r="J632" s="10" t="s">
        <v>25</v>
      </c>
      <c r="K632" s="321">
        <v>828333.33</v>
      </c>
      <c r="L632" s="121">
        <v>43374</v>
      </c>
      <c r="M632" s="121">
        <v>43435</v>
      </c>
      <c r="N632" s="14" t="s">
        <v>37</v>
      </c>
      <c r="O632" s="78" t="s">
        <v>304</v>
      </c>
    </row>
    <row r="633" spans="1:15" ht="136.5" customHeight="1" x14ac:dyDescent="0.25">
      <c r="A633" s="179">
        <v>728</v>
      </c>
      <c r="B633" s="10" t="s">
        <v>1960</v>
      </c>
      <c r="C633" s="54" t="s">
        <v>1961</v>
      </c>
      <c r="D633" s="8" t="s">
        <v>1176</v>
      </c>
      <c r="E633" s="318" t="s">
        <v>1962</v>
      </c>
      <c r="F633" s="89">
        <v>796</v>
      </c>
      <c r="G633" s="89" t="s">
        <v>34</v>
      </c>
      <c r="H633" s="66" t="s">
        <v>1970</v>
      </c>
      <c r="I633" s="3" t="s">
        <v>24</v>
      </c>
      <c r="J633" s="10" t="s">
        <v>25</v>
      </c>
      <c r="K633" s="319">
        <v>1622350.28</v>
      </c>
      <c r="L633" s="119">
        <v>43374</v>
      </c>
      <c r="M633" s="320">
        <v>43435</v>
      </c>
      <c r="N633" s="14" t="s">
        <v>37</v>
      </c>
      <c r="O633" s="78" t="s">
        <v>304</v>
      </c>
    </row>
    <row r="634" spans="1:15" ht="183" customHeight="1" x14ac:dyDescent="0.25">
      <c r="A634" s="232">
        <v>729</v>
      </c>
      <c r="B634" s="3" t="s">
        <v>1963</v>
      </c>
      <c r="C634" s="55" t="s">
        <v>1964</v>
      </c>
      <c r="D634" s="163" t="s">
        <v>1965</v>
      </c>
      <c r="E634" s="106" t="s">
        <v>1966</v>
      </c>
      <c r="F634" s="44" t="s">
        <v>1967</v>
      </c>
      <c r="G634" s="129" t="s">
        <v>1968</v>
      </c>
      <c r="H634" s="126" t="s">
        <v>1969</v>
      </c>
      <c r="I634" s="78" t="s">
        <v>24</v>
      </c>
      <c r="J634" s="78" t="s">
        <v>25</v>
      </c>
      <c r="K634" s="127">
        <v>125706.14</v>
      </c>
      <c r="L634" s="121">
        <v>43374</v>
      </c>
      <c r="M634" s="121">
        <v>43374</v>
      </c>
      <c r="N634" s="36" t="s">
        <v>29</v>
      </c>
      <c r="O634" s="10" t="s">
        <v>304</v>
      </c>
    </row>
    <row r="635" spans="1:15" ht="89.25" x14ac:dyDescent="0.25">
      <c r="A635" s="130">
        <v>730</v>
      </c>
      <c r="B635" s="41" t="s">
        <v>856</v>
      </c>
      <c r="C635" s="322" t="s">
        <v>1979</v>
      </c>
      <c r="D635" s="307" t="s">
        <v>857</v>
      </c>
      <c r="E635" s="227" t="s">
        <v>1980</v>
      </c>
      <c r="F635" s="10" t="s">
        <v>1563</v>
      </c>
      <c r="G635" s="10" t="s">
        <v>1143</v>
      </c>
      <c r="H635" s="15" t="s">
        <v>1981</v>
      </c>
      <c r="I635" s="11" t="s">
        <v>24</v>
      </c>
      <c r="J635" s="10" t="s">
        <v>25</v>
      </c>
      <c r="K635" s="306">
        <v>1094823</v>
      </c>
      <c r="L635" s="305">
        <v>43374</v>
      </c>
      <c r="M635" s="121">
        <v>43525</v>
      </c>
      <c r="N635" s="14" t="s">
        <v>37</v>
      </c>
      <c r="O635" s="10" t="s">
        <v>304</v>
      </c>
    </row>
    <row r="636" spans="1:15" ht="70.5" customHeight="1" x14ac:dyDescent="0.25">
      <c r="A636" s="54">
        <v>731</v>
      </c>
      <c r="B636" s="253" t="s">
        <v>795</v>
      </c>
      <c r="C636" s="151" t="s">
        <v>2094</v>
      </c>
      <c r="D636" s="77" t="s">
        <v>1982</v>
      </c>
      <c r="E636" s="77" t="s">
        <v>1983</v>
      </c>
      <c r="F636" s="22">
        <v>796</v>
      </c>
      <c r="G636" s="22" t="s">
        <v>1984</v>
      </c>
      <c r="H636" s="157">
        <v>43175</v>
      </c>
      <c r="I636" s="14">
        <v>30000000000</v>
      </c>
      <c r="J636" s="14" t="s">
        <v>25</v>
      </c>
      <c r="K636" s="68">
        <v>527842.86</v>
      </c>
      <c r="L636" s="156">
        <v>43435</v>
      </c>
      <c r="M636" s="156">
        <v>43800</v>
      </c>
      <c r="N636" s="14" t="s">
        <v>37</v>
      </c>
      <c r="O636" s="10" t="s">
        <v>304</v>
      </c>
    </row>
    <row r="637" spans="1:15" ht="56.25" customHeight="1" x14ac:dyDescent="0.25">
      <c r="A637" s="130">
        <v>732</v>
      </c>
      <c r="B637" s="3" t="s">
        <v>1985</v>
      </c>
      <c r="C637" s="56" t="s">
        <v>1986</v>
      </c>
      <c r="D637" s="163" t="s">
        <v>1987</v>
      </c>
      <c r="E637" s="106" t="s">
        <v>1988</v>
      </c>
      <c r="F637" s="61" t="s">
        <v>181</v>
      </c>
      <c r="G637" s="61" t="s">
        <v>140</v>
      </c>
      <c r="H637" s="126">
        <v>8000</v>
      </c>
      <c r="I637" s="78" t="s">
        <v>24</v>
      </c>
      <c r="J637" s="78" t="s">
        <v>25</v>
      </c>
      <c r="K637" s="127">
        <v>413040</v>
      </c>
      <c r="L637" s="156">
        <v>43374</v>
      </c>
      <c r="M637" s="86">
        <v>43556</v>
      </c>
      <c r="N637" s="14" t="s">
        <v>37</v>
      </c>
      <c r="O637" s="10" t="s">
        <v>304</v>
      </c>
    </row>
    <row r="638" spans="1:15" ht="114.75" x14ac:dyDescent="0.25">
      <c r="A638" s="54">
        <v>733</v>
      </c>
      <c r="B638" s="10" t="s">
        <v>106</v>
      </c>
      <c r="C638" s="54" t="s">
        <v>1989</v>
      </c>
      <c r="D638" s="87" t="s">
        <v>1990</v>
      </c>
      <c r="E638" s="87" t="s">
        <v>1613</v>
      </c>
      <c r="F638" s="20" t="s">
        <v>1991</v>
      </c>
      <c r="G638" s="14" t="s">
        <v>1992</v>
      </c>
      <c r="H638" s="38" t="s">
        <v>1993</v>
      </c>
      <c r="I638" s="19" t="s">
        <v>24</v>
      </c>
      <c r="J638" s="14" t="s">
        <v>25</v>
      </c>
      <c r="K638" s="65">
        <v>638699.84</v>
      </c>
      <c r="L638" s="156">
        <v>43374</v>
      </c>
      <c r="M638" s="121">
        <v>43525</v>
      </c>
      <c r="N638" s="14" t="s">
        <v>37</v>
      </c>
      <c r="O638" s="10" t="s">
        <v>304</v>
      </c>
    </row>
    <row r="639" spans="1:15" ht="404.25" customHeight="1" x14ac:dyDescent="0.25">
      <c r="A639" s="54">
        <v>734</v>
      </c>
      <c r="B639" s="10" t="s">
        <v>856</v>
      </c>
      <c r="C639" s="54" t="s">
        <v>1994</v>
      </c>
      <c r="D639" s="30" t="s">
        <v>1995</v>
      </c>
      <c r="E639" s="30" t="s">
        <v>1996</v>
      </c>
      <c r="F639" s="61" t="s">
        <v>1997</v>
      </c>
      <c r="G639" s="61" t="s">
        <v>1998</v>
      </c>
      <c r="H639" s="152" t="s">
        <v>1999</v>
      </c>
      <c r="I639" s="153" t="s">
        <v>24</v>
      </c>
      <c r="J639" s="153" t="s">
        <v>25</v>
      </c>
      <c r="K639" s="139">
        <v>2775563.7</v>
      </c>
      <c r="L639" s="86">
        <v>43378</v>
      </c>
      <c r="M639" s="86">
        <v>43555</v>
      </c>
      <c r="N639" s="14" t="s">
        <v>37</v>
      </c>
      <c r="O639" s="10" t="s">
        <v>304</v>
      </c>
    </row>
    <row r="640" spans="1:15" ht="67.5" customHeight="1" x14ac:dyDescent="0.25">
      <c r="A640" s="54">
        <v>735</v>
      </c>
      <c r="B640" s="10" t="s">
        <v>1226</v>
      </c>
      <c r="C640" s="54" t="s">
        <v>2000</v>
      </c>
      <c r="D640" s="30" t="s">
        <v>2001</v>
      </c>
      <c r="E640" s="30" t="s">
        <v>2002</v>
      </c>
      <c r="F640" s="61" t="s">
        <v>1550</v>
      </c>
      <c r="G640" s="61" t="s">
        <v>1551</v>
      </c>
      <c r="H640" s="152" t="s">
        <v>2003</v>
      </c>
      <c r="I640" s="153" t="s">
        <v>24</v>
      </c>
      <c r="J640" s="153" t="s">
        <v>25</v>
      </c>
      <c r="K640" s="139">
        <v>154544.51999999999</v>
      </c>
      <c r="L640" s="86">
        <v>43378</v>
      </c>
      <c r="M640" s="121">
        <v>43405</v>
      </c>
      <c r="N640" s="14" t="s">
        <v>37</v>
      </c>
      <c r="O640" s="10" t="s">
        <v>304</v>
      </c>
    </row>
    <row r="641" spans="1:17" ht="67.5" customHeight="1" x14ac:dyDescent="0.25">
      <c r="A641" s="54">
        <v>736</v>
      </c>
      <c r="B641" s="11" t="s">
        <v>1956</v>
      </c>
      <c r="C641" s="57" t="s">
        <v>1957</v>
      </c>
      <c r="D641" s="281" t="s">
        <v>2004</v>
      </c>
      <c r="E641" s="239" t="s">
        <v>1959</v>
      </c>
      <c r="F641" s="150" t="s">
        <v>147</v>
      </c>
      <c r="G641" s="150" t="s">
        <v>41</v>
      </c>
      <c r="H641" s="15">
        <v>18</v>
      </c>
      <c r="I641" s="3" t="s">
        <v>24</v>
      </c>
      <c r="J641" s="10" t="s">
        <v>25</v>
      </c>
      <c r="K641" s="321">
        <v>510500</v>
      </c>
      <c r="L641" s="121">
        <v>43405</v>
      </c>
      <c r="M641" s="121">
        <v>43435</v>
      </c>
      <c r="N641" s="14" t="s">
        <v>37</v>
      </c>
      <c r="O641" s="78" t="s">
        <v>304</v>
      </c>
    </row>
    <row r="642" spans="1:17" ht="63.75" customHeight="1" x14ac:dyDescent="0.25">
      <c r="A642" s="54">
        <v>737</v>
      </c>
      <c r="B642" s="11" t="s">
        <v>2005</v>
      </c>
      <c r="C642" s="57" t="s">
        <v>2006</v>
      </c>
      <c r="D642" s="281" t="s">
        <v>2007</v>
      </c>
      <c r="E642" s="239" t="s">
        <v>1959</v>
      </c>
      <c r="F642" s="61" t="s">
        <v>147</v>
      </c>
      <c r="G642" s="61" t="s">
        <v>41</v>
      </c>
      <c r="H642" s="15">
        <v>550</v>
      </c>
      <c r="I642" s="3" t="s">
        <v>24</v>
      </c>
      <c r="J642" s="10" t="s">
        <v>25</v>
      </c>
      <c r="K642" s="321">
        <v>733803</v>
      </c>
      <c r="L642" s="121">
        <v>43374</v>
      </c>
      <c r="M642" s="121">
        <v>43405</v>
      </c>
      <c r="N642" s="14" t="s">
        <v>29</v>
      </c>
      <c r="O642" s="78" t="s">
        <v>31</v>
      </c>
    </row>
    <row r="643" spans="1:17" ht="111.75" customHeight="1" x14ac:dyDescent="0.25">
      <c r="A643" s="54">
        <v>738</v>
      </c>
      <c r="B643" s="39" t="s">
        <v>218</v>
      </c>
      <c r="C643" s="39" t="s">
        <v>217</v>
      </c>
      <c r="D643" s="239" t="s">
        <v>2057</v>
      </c>
      <c r="E643" s="10" t="s">
        <v>130</v>
      </c>
      <c r="F643" s="14">
        <v>796</v>
      </c>
      <c r="G643" s="14" t="s">
        <v>41</v>
      </c>
      <c r="H643" s="9" t="s">
        <v>2008</v>
      </c>
      <c r="I643" s="9">
        <v>3000000000</v>
      </c>
      <c r="J643" s="9" t="s">
        <v>25</v>
      </c>
      <c r="K643" s="65">
        <v>648500</v>
      </c>
      <c r="L643" s="119">
        <v>43405</v>
      </c>
      <c r="M643" s="119">
        <v>43405</v>
      </c>
      <c r="N643" s="9" t="s">
        <v>29</v>
      </c>
      <c r="O643" s="9" t="s">
        <v>31</v>
      </c>
    </row>
    <row r="644" spans="1:17" ht="116.25" customHeight="1" x14ac:dyDescent="0.25">
      <c r="A644" s="54">
        <v>739</v>
      </c>
      <c r="B644" s="39" t="s">
        <v>218</v>
      </c>
      <c r="C644" s="39" t="s">
        <v>217</v>
      </c>
      <c r="D644" s="239" t="s">
        <v>2009</v>
      </c>
      <c r="E644" s="10" t="s">
        <v>130</v>
      </c>
      <c r="F644" s="14">
        <v>796</v>
      </c>
      <c r="G644" s="14" t="s">
        <v>41</v>
      </c>
      <c r="H644" s="9" t="s">
        <v>2010</v>
      </c>
      <c r="I644" s="9">
        <v>3000000000</v>
      </c>
      <c r="J644" s="9" t="s">
        <v>25</v>
      </c>
      <c r="K644" s="65">
        <v>480400</v>
      </c>
      <c r="L644" s="119">
        <v>43374</v>
      </c>
      <c r="M644" s="119">
        <v>43374</v>
      </c>
      <c r="N644" s="9" t="s">
        <v>29</v>
      </c>
      <c r="O644" s="9" t="s">
        <v>31</v>
      </c>
    </row>
    <row r="645" spans="1:17" ht="117" customHeight="1" x14ac:dyDescent="0.25">
      <c r="A645" s="54">
        <v>740</v>
      </c>
      <c r="B645" s="39" t="s">
        <v>218</v>
      </c>
      <c r="C645" s="39" t="s">
        <v>217</v>
      </c>
      <c r="D645" s="239" t="s">
        <v>2012</v>
      </c>
      <c r="E645" s="10" t="s">
        <v>130</v>
      </c>
      <c r="F645" s="14">
        <v>796</v>
      </c>
      <c r="G645" s="14" t="s">
        <v>41</v>
      </c>
      <c r="H645" s="9" t="s">
        <v>2011</v>
      </c>
      <c r="I645" s="9">
        <v>3000000000</v>
      </c>
      <c r="J645" s="9" t="s">
        <v>25</v>
      </c>
      <c r="K645" s="65">
        <v>598000</v>
      </c>
      <c r="L645" s="119">
        <v>43374</v>
      </c>
      <c r="M645" s="119">
        <v>43435</v>
      </c>
      <c r="N645" s="9" t="s">
        <v>29</v>
      </c>
      <c r="O645" s="9" t="s">
        <v>31</v>
      </c>
    </row>
    <row r="646" spans="1:17" ht="63.75" x14ac:dyDescent="0.25">
      <c r="A646" s="130">
        <v>741</v>
      </c>
      <c r="B646" s="39" t="s">
        <v>2014</v>
      </c>
      <c r="C646" s="39" t="s">
        <v>2015</v>
      </c>
      <c r="D646" s="239" t="s">
        <v>2016</v>
      </c>
      <c r="E646" s="10" t="s">
        <v>248</v>
      </c>
      <c r="F646" s="14">
        <v>876</v>
      </c>
      <c r="G646" s="14" t="s">
        <v>180</v>
      </c>
      <c r="H646" s="9" t="s">
        <v>1847</v>
      </c>
      <c r="I646" s="9">
        <v>3000000000</v>
      </c>
      <c r="J646" s="9" t="s">
        <v>25</v>
      </c>
      <c r="K646" s="65">
        <v>475000</v>
      </c>
      <c r="L646" s="119">
        <v>43374</v>
      </c>
      <c r="M646" s="119">
        <v>43405</v>
      </c>
      <c r="N646" s="9" t="s">
        <v>29</v>
      </c>
      <c r="O646" s="9" t="s">
        <v>31</v>
      </c>
    </row>
    <row r="647" spans="1:17" ht="132" customHeight="1" x14ac:dyDescent="0.25">
      <c r="A647" s="54">
        <v>742</v>
      </c>
      <c r="B647" s="41" t="s">
        <v>2017</v>
      </c>
      <c r="C647" s="322" t="s">
        <v>2018</v>
      </c>
      <c r="D647" s="307" t="s">
        <v>2019</v>
      </c>
      <c r="E647" s="8" t="s">
        <v>169</v>
      </c>
      <c r="F647" s="10" t="s">
        <v>2020</v>
      </c>
      <c r="G647" s="10" t="s">
        <v>2026</v>
      </c>
      <c r="H647" s="15" t="s">
        <v>2021</v>
      </c>
      <c r="I647" s="11" t="s">
        <v>24</v>
      </c>
      <c r="J647" s="10" t="s">
        <v>25</v>
      </c>
      <c r="K647" s="306">
        <v>1018232</v>
      </c>
      <c r="L647" s="305">
        <v>43405</v>
      </c>
      <c r="M647" s="121">
        <v>43800</v>
      </c>
      <c r="N647" s="14" t="s">
        <v>37</v>
      </c>
      <c r="O647" s="10" t="s">
        <v>304</v>
      </c>
    </row>
    <row r="648" spans="1:17" ht="115.5" customHeight="1" x14ac:dyDescent="0.25">
      <c r="A648" s="54">
        <v>743</v>
      </c>
      <c r="B648" s="10" t="s">
        <v>152</v>
      </c>
      <c r="C648" s="54" t="s">
        <v>153</v>
      </c>
      <c r="D648" s="30" t="s">
        <v>2022</v>
      </c>
      <c r="E648" s="77" t="s">
        <v>330</v>
      </c>
      <c r="F648" s="20" t="s">
        <v>2023</v>
      </c>
      <c r="G648" s="14" t="s">
        <v>2024</v>
      </c>
      <c r="H648" s="14">
        <v>259.5</v>
      </c>
      <c r="I648" s="19" t="s">
        <v>24</v>
      </c>
      <c r="J648" s="32" t="s">
        <v>25</v>
      </c>
      <c r="K648" s="68">
        <v>330473.33</v>
      </c>
      <c r="L648" s="305">
        <v>43405</v>
      </c>
      <c r="M648" s="305">
        <v>43405</v>
      </c>
      <c r="N648" s="14" t="s">
        <v>37</v>
      </c>
      <c r="O648" s="10" t="s">
        <v>304</v>
      </c>
    </row>
    <row r="649" spans="1:17" ht="153" x14ac:dyDescent="0.25">
      <c r="A649" s="54">
        <v>744</v>
      </c>
      <c r="B649" s="10" t="s">
        <v>187</v>
      </c>
      <c r="C649" s="58" t="s">
        <v>1219</v>
      </c>
      <c r="D649" s="247" t="s">
        <v>2025</v>
      </c>
      <c r="E649" s="247" t="s">
        <v>1220</v>
      </c>
      <c r="F649" s="14">
        <v>876</v>
      </c>
      <c r="G649" s="14" t="s">
        <v>180</v>
      </c>
      <c r="H649" s="10" t="s">
        <v>208</v>
      </c>
      <c r="I649" s="3" t="s">
        <v>24</v>
      </c>
      <c r="J649" s="10" t="s">
        <v>25</v>
      </c>
      <c r="K649" s="255">
        <v>16451328.82</v>
      </c>
      <c r="L649" s="237">
        <v>43374</v>
      </c>
      <c r="M649" s="121">
        <v>43435</v>
      </c>
      <c r="N649" s="231" t="s">
        <v>29</v>
      </c>
      <c r="O649" s="10" t="s">
        <v>31</v>
      </c>
    </row>
    <row r="650" spans="1:17" ht="81.75" customHeight="1" x14ac:dyDescent="0.25">
      <c r="A650" s="54">
        <v>745</v>
      </c>
      <c r="B650" s="10" t="s">
        <v>2035</v>
      </c>
      <c r="C650" s="56" t="s">
        <v>2033</v>
      </c>
      <c r="D650" s="307" t="s">
        <v>2034</v>
      </c>
      <c r="E650" s="8" t="s">
        <v>169</v>
      </c>
      <c r="F650" s="10" t="s">
        <v>172</v>
      </c>
      <c r="G650" s="10" t="s">
        <v>252</v>
      </c>
      <c r="H650" s="15">
        <v>61666</v>
      </c>
      <c r="I650" s="11" t="s">
        <v>24</v>
      </c>
      <c r="J650" s="10" t="s">
        <v>25</v>
      </c>
      <c r="K650" s="306">
        <v>1362818.6</v>
      </c>
      <c r="L650" s="305">
        <v>43405</v>
      </c>
      <c r="M650" s="121">
        <v>43770</v>
      </c>
      <c r="N650" s="231" t="s">
        <v>29</v>
      </c>
      <c r="O650" s="10" t="s">
        <v>31</v>
      </c>
    </row>
    <row r="651" spans="1:17" ht="293.25" x14ac:dyDescent="0.25">
      <c r="A651" s="216" t="s">
        <v>2048</v>
      </c>
      <c r="B651" s="11" t="s">
        <v>835</v>
      </c>
      <c r="C651" s="155" t="s">
        <v>2039</v>
      </c>
      <c r="D651" s="163" t="s">
        <v>2056</v>
      </c>
      <c r="E651" s="106" t="s">
        <v>2040</v>
      </c>
      <c r="F651" s="61" t="s">
        <v>2041</v>
      </c>
      <c r="G651" s="125" t="s">
        <v>2042</v>
      </c>
      <c r="H651" s="126" t="s">
        <v>2043</v>
      </c>
      <c r="I651" s="78" t="s">
        <v>24</v>
      </c>
      <c r="J651" s="78" t="s">
        <v>25</v>
      </c>
      <c r="K651" s="127">
        <v>1212946.2</v>
      </c>
      <c r="L651" s="86">
        <v>43405</v>
      </c>
      <c r="M651" s="86">
        <v>43555</v>
      </c>
      <c r="N651" s="14" t="s">
        <v>1821</v>
      </c>
      <c r="O651" s="14" t="s">
        <v>304</v>
      </c>
    </row>
    <row r="652" spans="1:17" ht="89.25" customHeight="1" x14ac:dyDescent="0.25">
      <c r="A652" s="216" t="s">
        <v>2049</v>
      </c>
      <c r="B652" s="11" t="s">
        <v>2044</v>
      </c>
      <c r="C652" s="155" t="s">
        <v>2045</v>
      </c>
      <c r="D652" s="163" t="s">
        <v>2046</v>
      </c>
      <c r="E652" s="106" t="s">
        <v>1489</v>
      </c>
      <c r="F652" s="61" t="s">
        <v>147</v>
      </c>
      <c r="G652" s="125" t="s">
        <v>41</v>
      </c>
      <c r="H652" s="126">
        <v>128</v>
      </c>
      <c r="I652" s="78" t="s">
        <v>24</v>
      </c>
      <c r="J652" s="78" t="s">
        <v>25</v>
      </c>
      <c r="K652" s="127">
        <v>167787.51999999999</v>
      </c>
      <c r="L652" s="86">
        <v>43435</v>
      </c>
      <c r="M652" s="86">
        <v>43497</v>
      </c>
      <c r="N652" s="14" t="s">
        <v>1821</v>
      </c>
      <c r="O652" s="14" t="s">
        <v>304</v>
      </c>
    </row>
    <row r="653" spans="1:17" ht="229.5" customHeight="1" x14ac:dyDescent="0.25">
      <c r="A653" s="216" t="s">
        <v>2050</v>
      </c>
      <c r="B653" s="9" t="s">
        <v>1072</v>
      </c>
      <c r="C653" s="58" t="s">
        <v>2051</v>
      </c>
      <c r="D653" s="243" t="s">
        <v>1296</v>
      </c>
      <c r="E653" s="243" t="s">
        <v>1297</v>
      </c>
      <c r="F653" s="15">
        <v>876</v>
      </c>
      <c r="G653" s="10" t="s">
        <v>180</v>
      </c>
      <c r="H653" s="281" t="s">
        <v>2047</v>
      </c>
      <c r="I653" s="3" t="s">
        <v>24</v>
      </c>
      <c r="J653" s="10" t="s">
        <v>25</v>
      </c>
      <c r="K653" s="64">
        <v>1938951.42</v>
      </c>
      <c r="L653" s="121">
        <v>43405</v>
      </c>
      <c r="M653" s="121">
        <v>43435</v>
      </c>
      <c r="N653" s="231" t="s">
        <v>29</v>
      </c>
      <c r="O653" s="10" t="s">
        <v>31</v>
      </c>
    </row>
    <row r="654" spans="1:17" ht="66" customHeight="1" x14ac:dyDescent="0.25">
      <c r="A654" s="130">
        <v>749</v>
      </c>
      <c r="B654" s="10" t="s">
        <v>2052</v>
      </c>
      <c r="C654" s="56" t="s">
        <v>2053</v>
      </c>
      <c r="D654" s="30" t="s">
        <v>2054</v>
      </c>
      <c r="E654" s="30" t="s">
        <v>2055</v>
      </c>
      <c r="F654" s="61" t="s">
        <v>1385</v>
      </c>
      <c r="G654" s="125" t="s">
        <v>1372</v>
      </c>
      <c r="H654" s="126">
        <v>1</v>
      </c>
      <c r="I654" s="78" t="s">
        <v>24</v>
      </c>
      <c r="J654" s="78" t="s">
        <v>25</v>
      </c>
      <c r="K654" s="127">
        <v>1211190</v>
      </c>
      <c r="L654" s="135">
        <v>43409</v>
      </c>
      <c r="M654" s="135">
        <v>43496</v>
      </c>
      <c r="N654" s="44" t="s">
        <v>29</v>
      </c>
      <c r="O654" s="78" t="s">
        <v>31</v>
      </c>
      <c r="P654" s="31"/>
      <c r="Q654" s="31"/>
    </row>
    <row r="655" spans="1:17" ht="99" customHeight="1" x14ac:dyDescent="0.25">
      <c r="A655" s="54">
        <v>750</v>
      </c>
      <c r="B655" s="11" t="s">
        <v>1952</v>
      </c>
      <c r="C655" s="57" t="s">
        <v>1953</v>
      </c>
      <c r="D655" s="163" t="s">
        <v>1954</v>
      </c>
      <c r="E655" s="325" t="s">
        <v>1955</v>
      </c>
      <c r="F655" s="61" t="s">
        <v>147</v>
      </c>
      <c r="G655" s="61" t="s">
        <v>41</v>
      </c>
      <c r="H655" s="126">
        <v>1</v>
      </c>
      <c r="I655" s="78" t="s">
        <v>24</v>
      </c>
      <c r="J655" s="78" t="s">
        <v>25</v>
      </c>
      <c r="K655" s="127">
        <v>8300000</v>
      </c>
      <c r="L655" s="86">
        <v>43410</v>
      </c>
      <c r="M655" s="86">
        <v>43495</v>
      </c>
      <c r="N655" s="14" t="s">
        <v>38</v>
      </c>
      <c r="O655" s="78" t="s">
        <v>304</v>
      </c>
      <c r="P655" s="31"/>
      <c r="Q655" s="31"/>
    </row>
    <row r="656" spans="1:17" ht="99" customHeight="1" x14ac:dyDescent="0.25">
      <c r="A656" s="54">
        <v>751</v>
      </c>
      <c r="B656" s="32" t="s">
        <v>204</v>
      </c>
      <c r="C656" s="9" t="s">
        <v>205</v>
      </c>
      <c r="D656" s="47" t="s">
        <v>2070</v>
      </c>
      <c r="E656" s="47" t="s">
        <v>2071</v>
      </c>
      <c r="F656" s="32">
        <v>642</v>
      </c>
      <c r="G656" s="14" t="s">
        <v>652</v>
      </c>
      <c r="H656" s="244">
        <v>9</v>
      </c>
      <c r="I656" s="44" t="s">
        <v>24</v>
      </c>
      <c r="J656" s="9" t="s">
        <v>25</v>
      </c>
      <c r="K656" s="64">
        <v>773749.32</v>
      </c>
      <c r="L656" s="19" t="s">
        <v>2072</v>
      </c>
      <c r="M656" s="19" t="s">
        <v>2073</v>
      </c>
      <c r="N656" s="9" t="s">
        <v>29</v>
      </c>
      <c r="O656" s="9" t="s">
        <v>31</v>
      </c>
    </row>
    <row r="657" spans="1:15" ht="107.25" customHeight="1" x14ac:dyDescent="0.25">
      <c r="A657" s="54">
        <v>752</v>
      </c>
      <c r="B657" s="32" t="s">
        <v>2074</v>
      </c>
      <c r="C657" s="9" t="s">
        <v>2075</v>
      </c>
      <c r="D657" s="47" t="s">
        <v>2076</v>
      </c>
      <c r="E657" s="47" t="s">
        <v>2077</v>
      </c>
      <c r="F657" s="32">
        <v>876</v>
      </c>
      <c r="G657" s="14" t="s">
        <v>180</v>
      </c>
      <c r="H657" s="244">
        <v>1</v>
      </c>
      <c r="I657" s="44" t="s">
        <v>24</v>
      </c>
      <c r="J657" s="9" t="s">
        <v>25</v>
      </c>
      <c r="K657" s="64">
        <v>473000</v>
      </c>
      <c r="L657" s="119">
        <v>43405</v>
      </c>
      <c r="M657" s="19" t="s">
        <v>2078</v>
      </c>
      <c r="N657" s="9" t="s">
        <v>29</v>
      </c>
      <c r="O657" s="9" t="s">
        <v>31</v>
      </c>
    </row>
    <row r="658" spans="1:15" ht="83.25" customHeight="1" x14ac:dyDescent="0.25">
      <c r="A658" s="54">
        <v>753</v>
      </c>
      <c r="B658" s="23" t="s">
        <v>1794</v>
      </c>
      <c r="C658" s="12" t="s">
        <v>1795</v>
      </c>
      <c r="D658" s="233" t="s">
        <v>1796</v>
      </c>
      <c r="E658" s="234" t="s">
        <v>248</v>
      </c>
      <c r="F658" s="11" t="s">
        <v>1797</v>
      </c>
      <c r="G658" s="11" t="s">
        <v>1798</v>
      </c>
      <c r="H658" s="235" t="s">
        <v>1799</v>
      </c>
      <c r="I658" s="12" t="s">
        <v>24</v>
      </c>
      <c r="J658" s="12" t="s">
        <v>25</v>
      </c>
      <c r="K658" s="236">
        <v>3000000</v>
      </c>
      <c r="L658" s="237">
        <v>43409</v>
      </c>
      <c r="M658" s="237">
        <v>43617</v>
      </c>
      <c r="N658" s="10" t="s">
        <v>47</v>
      </c>
      <c r="O658" s="12" t="s">
        <v>31</v>
      </c>
    </row>
    <row r="659" spans="1:15" ht="93.75" customHeight="1" x14ac:dyDescent="0.25">
      <c r="A659" s="54">
        <v>754</v>
      </c>
      <c r="B659" s="11" t="s">
        <v>2079</v>
      </c>
      <c r="C659" s="57" t="s">
        <v>2080</v>
      </c>
      <c r="D659" s="163" t="s">
        <v>2081</v>
      </c>
      <c r="E659" s="325" t="s">
        <v>2082</v>
      </c>
      <c r="F659" s="61" t="s">
        <v>147</v>
      </c>
      <c r="G659" s="61" t="s">
        <v>41</v>
      </c>
      <c r="H659" s="126" t="s">
        <v>2083</v>
      </c>
      <c r="I659" s="78" t="s">
        <v>24</v>
      </c>
      <c r="J659" s="78" t="s">
        <v>25</v>
      </c>
      <c r="K659" s="127">
        <v>832362.3</v>
      </c>
      <c r="L659" s="86">
        <v>43440</v>
      </c>
      <c r="M659" s="86">
        <v>43554</v>
      </c>
      <c r="N659" s="14" t="s">
        <v>1821</v>
      </c>
      <c r="O659" s="78" t="s">
        <v>304</v>
      </c>
    </row>
    <row r="660" spans="1:15" ht="72.75" customHeight="1" x14ac:dyDescent="0.25">
      <c r="A660" s="54">
        <v>755</v>
      </c>
      <c r="B660" s="11" t="s">
        <v>1041</v>
      </c>
      <c r="C660" s="57" t="s">
        <v>1042</v>
      </c>
      <c r="D660" s="281" t="s">
        <v>2095</v>
      </c>
      <c r="E660" s="239" t="s">
        <v>1473</v>
      </c>
      <c r="F660" s="15">
        <v>876</v>
      </c>
      <c r="G660" s="10" t="s">
        <v>180</v>
      </c>
      <c r="H660" s="15" t="s">
        <v>1719</v>
      </c>
      <c r="I660" s="3" t="s">
        <v>24</v>
      </c>
      <c r="J660" s="10" t="s">
        <v>25</v>
      </c>
      <c r="K660" s="120">
        <v>285000</v>
      </c>
      <c r="L660" s="121">
        <v>43405</v>
      </c>
      <c r="M660" s="121">
        <v>43435</v>
      </c>
      <c r="N660" s="36" t="s">
        <v>29</v>
      </c>
      <c r="O660" s="14" t="s">
        <v>31</v>
      </c>
    </row>
    <row r="661" spans="1:15" ht="106.5" customHeight="1" x14ac:dyDescent="0.25">
      <c r="A661" s="54">
        <v>756</v>
      </c>
      <c r="B661" s="10" t="s">
        <v>1061</v>
      </c>
      <c r="C661" s="10" t="s">
        <v>1062</v>
      </c>
      <c r="D661" s="8" t="s">
        <v>1063</v>
      </c>
      <c r="E661" s="239" t="s">
        <v>1064</v>
      </c>
      <c r="F661" s="15">
        <v>796</v>
      </c>
      <c r="G661" s="10" t="s">
        <v>41</v>
      </c>
      <c r="H661" s="10">
        <v>47</v>
      </c>
      <c r="I661" s="3" t="s">
        <v>24</v>
      </c>
      <c r="J661" s="10" t="s">
        <v>25</v>
      </c>
      <c r="K661" s="240">
        <v>255296.7</v>
      </c>
      <c r="L661" s="230">
        <v>43435</v>
      </c>
      <c r="M661" s="230">
        <v>43830</v>
      </c>
      <c r="N661" s="10" t="s">
        <v>29</v>
      </c>
      <c r="O661" s="10" t="s">
        <v>31</v>
      </c>
    </row>
    <row r="662" spans="1:15" ht="132.75" customHeight="1" x14ac:dyDescent="0.25">
      <c r="A662" s="130">
        <v>757</v>
      </c>
      <c r="B662" s="32" t="s">
        <v>222</v>
      </c>
      <c r="C662" s="32" t="s">
        <v>222</v>
      </c>
      <c r="D662" s="226" t="s">
        <v>1046</v>
      </c>
      <c r="E662" s="227" t="s">
        <v>1047</v>
      </c>
      <c r="F662" s="11" t="s">
        <v>57</v>
      </c>
      <c r="G662" s="10" t="s">
        <v>1048</v>
      </c>
      <c r="H662" s="228">
        <v>245</v>
      </c>
      <c r="I662" s="3" t="s">
        <v>24</v>
      </c>
      <c r="J662" s="10" t="s">
        <v>25</v>
      </c>
      <c r="K662" s="229">
        <v>600000</v>
      </c>
      <c r="L662" s="230">
        <v>43435</v>
      </c>
      <c r="M662" s="230">
        <v>43830</v>
      </c>
      <c r="N662" s="231" t="s">
        <v>29</v>
      </c>
      <c r="O662" s="10" t="s">
        <v>31</v>
      </c>
    </row>
    <row r="663" spans="1:15" ht="63.75" customHeight="1" x14ac:dyDescent="0.25">
      <c r="A663" s="54">
        <v>758</v>
      </c>
      <c r="B663" s="32" t="s">
        <v>2096</v>
      </c>
      <c r="C663" s="58" t="s">
        <v>2097</v>
      </c>
      <c r="D663" s="226" t="s">
        <v>2098</v>
      </c>
      <c r="E663" s="227" t="s">
        <v>248</v>
      </c>
      <c r="F663" s="11" t="s">
        <v>1592</v>
      </c>
      <c r="G663" s="10" t="s">
        <v>142</v>
      </c>
      <c r="H663" s="228" t="s">
        <v>208</v>
      </c>
      <c r="I663" s="3" t="s">
        <v>24</v>
      </c>
      <c r="J663" s="10" t="s">
        <v>25</v>
      </c>
      <c r="K663" s="229">
        <v>6369719</v>
      </c>
      <c r="L663" s="230">
        <v>43435</v>
      </c>
      <c r="M663" s="230">
        <v>43435</v>
      </c>
      <c r="N663" s="231" t="s">
        <v>29</v>
      </c>
      <c r="O663" s="10" t="s">
        <v>31</v>
      </c>
    </row>
    <row r="664" spans="1:15" ht="38.25" x14ac:dyDescent="0.25">
      <c r="A664" s="54">
        <v>759</v>
      </c>
      <c r="B664" s="32" t="s">
        <v>334</v>
      </c>
      <c r="C664" s="58" t="s">
        <v>2099</v>
      </c>
      <c r="D664" s="226" t="s">
        <v>2100</v>
      </c>
      <c r="E664" s="227" t="s">
        <v>2101</v>
      </c>
      <c r="F664" s="11" t="s">
        <v>147</v>
      </c>
      <c r="G664" s="10" t="s">
        <v>1984</v>
      </c>
      <c r="H664" s="228">
        <v>5</v>
      </c>
      <c r="I664" s="3" t="s">
        <v>24</v>
      </c>
      <c r="J664" s="10" t="s">
        <v>25</v>
      </c>
      <c r="K664" s="229">
        <v>185150</v>
      </c>
      <c r="L664" s="230">
        <v>43435</v>
      </c>
      <c r="M664" s="230">
        <v>43465</v>
      </c>
      <c r="N664" s="14" t="s">
        <v>37</v>
      </c>
      <c r="O664" s="10" t="s">
        <v>304</v>
      </c>
    </row>
    <row r="665" spans="1:15" ht="38.25" x14ac:dyDescent="0.25">
      <c r="A665" s="54">
        <v>760</v>
      </c>
      <c r="B665" s="32" t="s">
        <v>2102</v>
      </c>
      <c r="C665" s="58" t="s">
        <v>2103</v>
      </c>
      <c r="D665" s="226" t="s">
        <v>2104</v>
      </c>
      <c r="E665" s="227" t="s">
        <v>2105</v>
      </c>
      <c r="F665" s="11" t="s">
        <v>147</v>
      </c>
      <c r="G665" s="10" t="s">
        <v>1984</v>
      </c>
      <c r="H665" s="228">
        <v>68</v>
      </c>
      <c r="I665" s="3" t="s">
        <v>24</v>
      </c>
      <c r="J665" s="10" t="s">
        <v>25</v>
      </c>
      <c r="K665" s="229">
        <v>335980</v>
      </c>
      <c r="L665" s="230">
        <v>43435</v>
      </c>
      <c r="M665" s="230">
        <v>43830</v>
      </c>
      <c r="N665" s="14" t="s">
        <v>29</v>
      </c>
      <c r="O665" s="14" t="s">
        <v>31</v>
      </c>
    </row>
    <row r="666" spans="1:15" ht="127.5" customHeight="1" x14ac:dyDescent="0.25">
      <c r="A666" s="54">
        <v>761</v>
      </c>
      <c r="B666" s="10" t="s">
        <v>1960</v>
      </c>
      <c r="C666" s="54" t="s">
        <v>1961</v>
      </c>
      <c r="D666" s="8" t="s">
        <v>1176</v>
      </c>
      <c r="E666" s="318" t="s">
        <v>1962</v>
      </c>
      <c r="F666" s="89">
        <v>796</v>
      </c>
      <c r="G666" s="89" t="s">
        <v>34</v>
      </c>
      <c r="H666" s="66" t="s">
        <v>2106</v>
      </c>
      <c r="I666" s="3" t="s">
        <v>24</v>
      </c>
      <c r="J666" s="10" t="s">
        <v>25</v>
      </c>
      <c r="K666" s="319">
        <v>1617482.2</v>
      </c>
      <c r="L666" s="119">
        <v>43435</v>
      </c>
      <c r="M666" s="320">
        <v>43525</v>
      </c>
      <c r="N666" s="14" t="s">
        <v>29</v>
      </c>
      <c r="O666" s="14" t="s">
        <v>31</v>
      </c>
    </row>
    <row r="667" spans="1:15" ht="59.25" customHeight="1" x14ac:dyDescent="0.25">
      <c r="A667" s="54">
        <v>762</v>
      </c>
      <c r="B667" s="32" t="s">
        <v>2107</v>
      </c>
      <c r="C667" s="58" t="s">
        <v>2108</v>
      </c>
      <c r="D667" s="226" t="s">
        <v>1046</v>
      </c>
      <c r="E667" s="227" t="s">
        <v>1047</v>
      </c>
      <c r="F667" s="11" t="s">
        <v>147</v>
      </c>
      <c r="G667" s="10" t="s">
        <v>1984</v>
      </c>
      <c r="H667" s="228">
        <v>2</v>
      </c>
      <c r="I667" s="3" t="s">
        <v>24</v>
      </c>
      <c r="J667" s="10" t="s">
        <v>25</v>
      </c>
      <c r="K667" s="229">
        <v>75980</v>
      </c>
      <c r="L667" s="230">
        <v>43435</v>
      </c>
      <c r="M667" s="230">
        <v>43830</v>
      </c>
      <c r="N667" s="14" t="s">
        <v>37</v>
      </c>
      <c r="O667" s="10" t="s">
        <v>304</v>
      </c>
    </row>
    <row r="668" spans="1:15" ht="52.5" customHeight="1" x14ac:dyDescent="0.25">
      <c r="A668" s="54">
        <v>763</v>
      </c>
      <c r="B668" s="10" t="s">
        <v>1162</v>
      </c>
      <c r="C668" s="54" t="s">
        <v>1163</v>
      </c>
      <c r="D668" s="239" t="s">
        <v>2115</v>
      </c>
      <c r="E668" s="227" t="s">
        <v>2105</v>
      </c>
      <c r="F668" s="15">
        <v>796</v>
      </c>
      <c r="G668" s="10" t="s">
        <v>41</v>
      </c>
      <c r="H668" s="15">
        <v>500</v>
      </c>
      <c r="I668" s="3" t="s">
        <v>24</v>
      </c>
      <c r="J668" s="10" t="s">
        <v>25</v>
      </c>
      <c r="K668" s="240">
        <v>1914000</v>
      </c>
      <c r="L668" s="230">
        <v>43435</v>
      </c>
      <c r="M668" s="230">
        <v>43830</v>
      </c>
      <c r="N668" s="14" t="s">
        <v>37</v>
      </c>
      <c r="O668" s="10" t="s">
        <v>304</v>
      </c>
    </row>
    <row r="669" spans="1:15" ht="52.5" customHeight="1" x14ac:dyDescent="0.25">
      <c r="A669" s="130">
        <v>764</v>
      </c>
      <c r="B669" s="11" t="s">
        <v>1041</v>
      </c>
      <c r="C669" s="57" t="s">
        <v>1042</v>
      </c>
      <c r="D669" s="281" t="s">
        <v>2114</v>
      </c>
      <c r="E669" s="239" t="s">
        <v>1473</v>
      </c>
      <c r="F669" s="15">
        <v>876</v>
      </c>
      <c r="G669" s="10" t="s">
        <v>180</v>
      </c>
      <c r="H669" s="15" t="s">
        <v>1719</v>
      </c>
      <c r="I669" s="3" t="s">
        <v>24</v>
      </c>
      <c r="J669" s="10" t="s">
        <v>25</v>
      </c>
      <c r="K669" s="120">
        <v>744000</v>
      </c>
      <c r="L669" s="121">
        <v>43435</v>
      </c>
      <c r="M669" s="121">
        <v>43435</v>
      </c>
      <c r="N669" s="36" t="s">
        <v>29</v>
      </c>
      <c r="O669" s="14" t="s">
        <v>31</v>
      </c>
    </row>
    <row r="670" spans="1:15" ht="69.75" customHeight="1" x14ac:dyDescent="0.25">
      <c r="A670" s="179">
        <v>765</v>
      </c>
      <c r="B670" s="9" t="s">
        <v>2117</v>
      </c>
      <c r="C670" s="54" t="s">
        <v>2118</v>
      </c>
      <c r="D670" s="30" t="s">
        <v>2119</v>
      </c>
      <c r="E670" s="77" t="s">
        <v>2120</v>
      </c>
      <c r="F670" s="20" t="s">
        <v>2121</v>
      </c>
      <c r="G670" s="14" t="s">
        <v>2122</v>
      </c>
      <c r="H670" s="14" t="s">
        <v>2123</v>
      </c>
      <c r="I670" s="19" t="s">
        <v>24</v>
      </c>
      <c r="J670" s="32" t="s">
        <v>25</v>
      </c>
      <c r="K670" s="68">
        <v>191766.76</v>
      </c>
      <c r="L670" s="230">
        <v>43435</v>
      </c>
      <c r="M670" s="230">
        <v>43435</v>
      </c>
      <c r="N670" s="14" t="s">
        <v>37</v>
      </c>
      <c r="O670" s="14" t="s">
        <v>304</v>
      </c>
    </row>
    <row r="671" spans="1:15" ht="79.5" customHeight="1" x14ac:dyDescent="0.25">
      <c r="A671" s="179">
        <v>766</v>
      </c>
      <c r="B671" s="9" t="s">
        <v>2124</v>
      </c>
      <c r="C671" s="54" t="s">
        <v>2125</v>
      </c>
      <c r="D671" s="30" t="s">
        <v>2126</v>
      </c>
      <c r="E671" s="227" t="s">
        <v>2105</v>
      </c>
      <c r="F671" s="20" t="s">
        <v>1550</v>
      </c>
      <c r="G671" s="14" t="s">
        <v>2127</v>
      </c>
      <c r="H671" s="14" t="s">
        <v>2128</v>
      </c>
      <c r="I671" s="19" t="s">
        <v>24</v>
      </c>
      <c r="J671" s="32" t="s">
        <v>25</v>
      </c>
      <c r="K671" s="68">
        <v>340833.7</v>
      </c>
      <c r="L671" s="230">
        <v>43435</v>
      </c>
      <c r="M671" s="230">
        <v>43525</v>
      </c>
      <c r="N671" s="14" t="s">
        <v>37</v>
      </c>
      <c r="O671" s="14" t="s">
        <v>304</v>
      </c>
    </row>
    <row r="672" spans="1:15" ht="79.5" customHeight="1" x14ac:dyDescent="0.25">
      <c r="A672" s="179">
        <v>767</v>
      </c>
      <c r="B672" s="9" t="s">
        <v>2124</v>
      </c>
      <c r="C672" s="54" t="s">
        <v>2129</v>
      </c>
      <c r="D672" s="30" t="s">
        <v>2130</v>
      </c>
      <c r="E672" s="227" t="s">
        <v>2131</v>
      </c>
      <c r="F672" s="20">
        <v>796</v>
      </c>
      <c r="G672" s="14" t="s">
        <v>2132</v>
      </c>
      <c r="H672" s="14">
        <v>399</v>
      </c>
      <c r="I672" s="19" t="s">
        <v>24</v>
      </c>
      <c r="J672" s="32" t="s">
        <v>25</v>
      </c>
      <c r="K672" s="68">
        <v>504816.6</v>
      </c>
      <c r="L672" s="230">
        <v>43435</v>
      </c>
      <c r="M672" s="230">
        <v>43435</v>
      </c>
      <c r="N672" s="14" t="s">
        <v>37</v>
      </c>
      <c r="O672" s="14" t="s">
        <v>304</v>
      </c>
    </row>
    <row r="673" spans="1:15" ht="51" x14ac:dyDescent="0.25">
      <c r="A673" s="179">
        <v>768</v>
      </c>
      <c r="B673" s="10" t="s">
        <v>1099</v>
      </c>
      <c r="C673" s="10" t="s">
        <v>1100</v>
      </c>
      <c r="D673" s="239" t="s">
        <v>1101</v>
      </c>
      <c r="E673" s="239" t="s">
        <v>1102</v>
      </c>
      <c r="F673" s="15">
        <v>796</v>
      </c>
      <c r="G673" s="10" t="s">
        <v>1103</v>
      </c>
      <c r="H673" s="10">
        <v>10</v>
      </c>
      <c r="I673" s="3" t="s">
        <v>24</v>
      </c>
      <c r="J673" s="10" t="s">
        <v>25</v>
      </c>
      <c r="K673" s="240">
        <v>4791496.84</v>
      </c>
      <c r="L673" s="121">
        <v>43435</v>
      </c>
      <c r="M673" s="121">
        <v>43800</v>
      </c>
      <c r="N673" s="10" t="s">
        <v>47</v>
      </c>
      <c r="O673" s="10" t="s">
        <v>31</v>
      </c>
    </row>
    <row r="674" spans="1:15" ht="38.25" x14ac:dyDescent="0.25">
      <c r="A674" s="232">
        <v>769</v>
      </c>
      <c r="B674" s="9" t="s">
        <v>1203</v>
      </c>
      <c r="C674" s="9" t="s">
        <v>1204</v>
      </c>
      <c r="D674" s="243" t="s">
        <v>1205</v>
      </c>
      <c r="E674" s="243" t="s">
        <v>1206</v>
      </c>
      <c r="F674" s="9">
        <v>55</v>
      </c>
      <c r="G674" s="9" t="s">
        <v>158</v>
      </c>
      <c r="H674" s="9">
        <v>10000</v>
      </c>
      <c r="I674" s="44" t="s">
        <v>24</v>
      </c>
      <c r="J674" s="9" t="s">
        <v>25</v>
      </c>
      <c r="K674" s="64">
        <v>400000</v>
      </c>
      <c r="L674" s="21">
        <v>43435</v>
      </c>
      <c r="M674" s="3" t="s">
        <v>2078</v>
      </c>
      <c r="N674" s="35" t="s">
        <v>29</v>
      </c>
      <c r="O674" s="32" t="s">
        <v>31</v>
      </c>
    </row>
    <row r="675" spans="1:15" ht="63.75" x14ac:dyDescent="0.25">
      <c r="A675" s="179">
        <v>770</v>
      </c>
      <c r="B675" s="10" t="s">
        <v>59</v>
      </c>
      <c r="C675" s="10" t="s">
        <v>60</v>
      </c>
      <c r="D675" s="248" t="s">
        <v>1197</v>
      </c>
      <c r="E675" s="30" t="s">
        <v>1201</v>
      </c>
      <c r="F675" s="20">
        <v>642</v>
      </c>
      <c r="G675" s="14" t="s">
        <v>652</v>
      </c>
      <c r="H675" s="14" t="s">
        <v>1199</v>
      </c>
      <c r="I675" s="78" t="s">
        <v>24</v>
      </c>
      <c r="J675" s="78" t="s">
        <v>25</v>
      </c>
      <c r="K675" s="68">
        <v>8613838.9199999999</v>
      </c>
      <c r="L675" s="71">
        <v>43435</v>
      </c>
      <c r="M675" s="71">
        <v>43800</v>
      </c>
      <c r="N675" s="35" t="s">
        <v>29</v>
      </c>
      <c r="O675" s="14" t="s">
        <v>31</v>
      </c>
    </row>
    <row r="676" spans="1:15" ht="54.75" customHeight="1" x14ac:dyDescent="0.25">
      <c r="A676" s="232">
        <v>771</v>
      </c>
      <c r="B676" s="130" t="s">
        <v>1275</v>
      </c>
      <c r="C676" s="130" t="s">
        <v>1276</v>
      </c>
      <c r="D676" s="147" t="s">
        <v>1133</v>
      </c>
      <c r="E676" s="147" t="s">
        <v>2133</v>
      </c>
      <c r="F676" s="194" t="s">
        <v>1135</v>
      </c>
      <c r="G676" s="130" t="s">
        <v>1277</v>
      </c>
      <c r="H676" s="130" t="s">
        <v>2134</v>
      </c>
      <c r="I676" s="141" t="s">
        <v>1279</v>
      </c>
      <c r="J676" s="130" t="s">
        <v>25</v>
      </c>
      <c r="K676" s="195">
        <v>17238699.109999999</v>
      </c>
      <c r="L676" s="128" t="s">
        <v>2072</v>
      </c>
      <c r="M676" s="128" t="s">
        <v>1280</v>
      </c>
      <c r="N676" s="130" t="s">
        <v>29</v>
      </c>
      <c r="O676" s="130" t="s">
        <v>31</v>
      </c>
    </row>
    <row r="677" spans="1:15" ht="51" x14ac:dyDescent="0.25">
      <c r="A677" s="179">
        <v>772</v>
      </c>
      <c r="B677" s="10" t="s">
        <v>2135</v>
      </c>
      <c r="C677" s="10" t="s">
        <v>60</v>
      </c>
      <c r="D677" s="248" t="s">
        <v>2136</v>
      </c>
      <c r="E677" s="30" t="s">
        <v>1066</v>
      </c>
      <c r="F677" s="20" t="s">
        <v>1769</v>
      </c>
      <c r="G677" s="14" t="s">
        <v>1175</v>
      </c>
      <c r="H677" s="14">
        <v>1</v>
      </c>
      <c r="I677" s="78" t="s">
        <v>24</v>
      </c>
      <c r="J677" s="78" t="s">
        <v>25</v>
      </c>
      <c r="K677" s="68">
        <v>257040</v>
      </c>
      <c r="L677" s="71">
        <v>43435</v>
      </c>
      <c r="M677" s="71">
        <v>43800</v>
      </c>
      <c r="N677" s="35" t="s">
        <v>29</v>
      </c>
      <c r="O677" s="14" t="s">
        <v>31</v>
      </c>
    </row>
    <row r="678" spans="1:15" ht="38.25" x14ac:dyDescent="0.25">
      <c r="A678" s="216" t="s">
        <v>2159</v>
      </c>
      <c r="B678" s="44" t="s">
        <v>2152</v>
      </c>
      <c r="C678" s="44" t="s">
        <v>2153</v>
      </c>
      <c r="D678" s="30" t="s">
        <v>2154</v>
      </c>
      <c r="E678" s="30" t="s">
        <v>72</v>
      </c>
      <c r="F678" s="20">
        <v>642</v>
      </c>
      <c r="G678" s="14" t="s">
        <v>652</v>
      </c>
      <c r="H678" s="14">
        <v>16</v>
      </c>
      <c r="I678" s="19" t="s">
        <v>24</v>
      </c>
      <c r="J678" s="14" t="s">
        <v>25</v>
      </c>
      <c r="K678" s="68">
        <v>25518506.109999999</v>
      </c>
      <c r="L678" s="21">
        <v>43436</v>
      </c>
      <c r="M678" s="21">
        <v>43101</v>
      </c>
      <c r="N678" s="14" t="s">
        <v>29</v>
      </c>
      <c r="O678" s="14" t="s">
        <v>31</v>
      </c>
    </row>
    <row r="679" spans="1:15" ht="84" customHeight="1" x14ac:dyDescent="0.25">
      <c r="A679" s="216" t="s">
        <v>2160</v>
      </c>
      <c r="B679" s="3" t="s">
        <v>63</v>
      </c>
      <c r="C679" s="9" t="s">
        <v>2155</v>
      </c>
      <c r="D679" s="113" t="s">
        <v>2156</v>
      </c>
      <c r="E679" s="30" t="s">
        <v>72</v>
      </c>
      <c r="F679" s="20">
        <v>642</v>
      </c>
      <c r="G679" s="14" t="s">
        <v>652</v>
      </c>
      <c r="H679" s="32">
        <v>1</v>
      </c>
      <c r="I679" s="19" t="s">
        <v>24</v>
      </c>
      <c r="J679" s="14" t="s">
        <v>25</v>
      </c>
      <c r="K679" s="65">
        <v>114240</v>
      </c>
      <c r="L679" s="21">
        <v>43436</v>
      </c>
      <c r="M679" s="34">
        <v>43132</v>
      </c>
      <c r="N679" s="14" t="s">
        <v>29</v>
      </c>
      <c r="O679" s="14" t="s">
        <v>31</v>
      </c>
    </row>
    <row r="680" spans="1:15" ht="158.25" customHeight="1" x14ac:dyDescent="0.25">
      <c r="A680" s="216" t="s">
        <v>2161</v>
      </c>
      <c r="B680" s="44" t="s">
        <v>1210</v>
      </c>
      <c r="C680" s="44" t="s">
        <v>2157</v>
      </c>
      <c r="D680" s="30" t="s">
        <v>2158</v>
      </c>
      <c r="E680" s="30" t="s">
        <v>72</v>
      </c>
      <c r="F680" s="20">
        <v>796</v>
      </c>
      <c r="G680" s="14" t="s">
        <v>41</v>
      </c>
      <c r="H680" s="14" t="s">
        <v>46</v>
      </c>
      <c r="I680" s="19" t="s">
        <v>24</v>
      </c>
      <c r="J680" s="14" t="s">
        <v>25</v>
      </c>
      <c r="K680" s="68">
        <v>293287</v>
      </c>
      <c r="L680" s="21">
        <v>43436</v>
      </c>
      <c r="M680" s="21">
        <v>43801</v>
      </c>
      <c r="N680" s="14" t="s">
        <v>29</v>
      </c>
      <c r="O680" s="14" t="s">
        <v>31</v>
      </c>
    </row>
    <row r="681" spans="1:15" ht="63.75" x14ac:dyDescent="0.25">
      <c r="A681" s="219">
        <v>776</v>
      </c>
      <c r="B681" s="10" t="s">
        <v>2141</v>
      </c>
      <c r="C681" s="54" t="s">
        <v>2142</v>
      </c>
      <c r="D681" s="8" t="s">
        <v>2143</v>
      </c>
      <c r="E681" s="8" t="s">
        <v>2144</v>
      </c>
      <c r="F681" s="15">
        <v>112</v>
      </c>
      <c r="G681" s="10" t="s">
        <v>2145</v>
      </c>
      <c r="H681" s="10" t="s">
        <v>2146</v>
      </c>
      <c r="I681" s="3" t="s">
        <v>24</v>
      </c>
      <c r="J681" s="10" t="s">
        <v>25</v>
      </c>
      <c r="K681" s="120">
        <v>449666.8</v>
      </c>
      <c r="L681" s="230">
        <v>43435</v>
      </c>
      <c r="M681" s="121">
        <v>43617</v>
      </c>
      <c r="N681" s="10" t="s">
        <v>37</v>
      </c>
      <c r="O681" s="10" t="s">
        <v>304</v>
      </c>
    </row>
    <row r="682" spans="1:15" ht="38.25" x14ac:dyDescent="0.25">
      <c r="A682" s="219">
        <v>777</v>
      </c>
      <c r="B682" s="132" t="s">
        <v>853</v>
      </c>
      <c r="C682" s="302" t="s">
        <v>1747</v>
      </c>
      <c r="D682" s="299" t="s">
        <v>1748</v>
      </c>
      <c r="E682" s="300" t="s">
        <v>1749</v>
      </c>
      <c r="F682" s="61" t="s">
        <v>147</v>
      </c>
      <c r="G682" s="125" t="s">
        <v>41</v>
      </c>
      <c r="H682" s="126">
        <v>195000</v>
      </c>
      <c r="I682" s="78" t="s">
        <v>24</v>
      </c>
      <c r="J682" s="153" t="s">
        <v>25</v>
      </c>
      <c r="K682" s="301">
        <v>1454700</v>
      </c>
      <c r="L682" s="230">
        <v>43435</v>
      </c>
      <c r="M682" s="121">
        <v>43617</v>
      </c>
      <c r="N682" s="10" t="s">
        <v>37</v>
      </c>
      <c r="O682" s="10" t="s">
        <v>304</v>
      </c>
    </row>
    <row r="683" spans="1:15" ht="51" x14ac:dyDescent="0.25">
      <c r="A683" s="219">
        <v>778</v>
      </c>
      <c r="B683" s="19" t="s">
        <v>873</v>
      </c>
      <c r="C683" s="55" t="s">
        <v>1545</v>
      </c>
      <c r="D683" s="163" t="s">
        <v>874</v>
      </c>
      <c r="E683" s="106" t="s">
        <v>875</v>
      </c>
      <c r="F683" s="44" t="s">
        <v>846</v>
      </c>
      <c r="G683" s="129" t="s">
        <v>140</v>
      </c>
      <c r="H683" s="126" t="s">
        <v>2147</v>
      </c>
      <c r="I683" s="78" t="s">
        <v>24</v>
      </c>
      <c r="J683" s="78" t="s">
        <v>25</v>
      </c>
      <c r="K683" s="127">
        <v>2047832</v>
      </c>
      <c r="L683" s="230">
        <v>43435</v>
      </c>
      <c r="M683" s="121">
        <v>43617</v>
      </c>
      <c r="N683" s="10" t="s">
        <v>37</v>
      </c>
      <c r="O683" s="10" t="s">
        <v>304</v>
      </c>
    </row>
    <row r="684" spans="1:15" ht="89.25" x14ac:dyDescent="0.25">
      <c r="A684" s="219">
        <v>779</v>
      </c>
      <c r="B684" s="132" t="s">
        <v>921</v>
      </c>
      <c r="C684" s="56" t="s">
        <v>2148</v>
      </c>
      <c r="D684" s="163" t="s">
        <v>1909</v>
      </c>
      <c r="E684" s="106" t="s">
        <v>1907</v>
      </c>
      <c r="F684" s="44" t="s">
        <v>181</v>
      </c>
      <c r="G684" s="129" t="s">
        <v>140</v>
      </c>
      <c r="H684" s="126" t="s">
        <v>2149</v>
      </c>
      <c r="I684" s="78" t="s">
        <v>24</v>
      </c>
      <c r="J684" s="78" t="s">
        <v>25</v>
      </c>
      <c r="K684" s="127">
        <v>2941059.5</v>
      </c>
      <c r="L684" s="230">
        <v>43435</v>
      </c>
      <c r="M684" s="71">
        <v>43160</v>
      </c>
      <c r="N684" s="10" t="s">
        <v>37</v>
      </c>
      <c r="O684" s="10" t="s">
        <v>304</v>
      </c>
    </row>
    <row r="685" spans="1:15" ht="38.25" x14ac:dyDescent="0.25">
      <c r="A685" s="219">
        <v>780</v>
      </c>
      <c r="B685" s="10" t="s">
        <v>152</v>
      </c>
      <c r="C685" s="54" t="s">
        <v>153</v>
      </c>
      <c r="D685" s="30" t="s">
        <v>2150</v>
      </c>
      <c r="E685" s="77" t="s">
        <v>328</v>
      </c>
      <c r="F685" s="20">
        <v>166</v>
      </c>
      <c r="G685" s="14" t="s">
        <v>140</v>
      </c>
      <c r="H685" s="20">
        <v>18.5</v>
      </c>
      <c r="I685" s="19" t="s">
        <v>24</v>
      </c>
      <c r="J685" s="14" t="s">
        <v>25</v>
      </c>
      <c r="K685" s="68">
        <v>295050</v>
      </c>
      <c r="L685" s="71">
        <v>43435</v>
      </c>
      <c r="M685" s="21">
        <v>43435</v>
      </c>
      <c r="N685" s="14" t="s">
        <v>29</v>
      </c>
      <c r="O685" s="78" t="s">
        <v>31</v>
      </c>
    </row>
    <row r="686" spans="1:15" ht="51" x14ac:dyDescent="0.25">
      <c r="A686" s="219">
        <v>781</v>
      </c>
      <c r="B686" s="32" t="s">
        <v>2151</v>
      </c>
      <c r="C686" s="58" t="s">
        <v>385</v>
      </c>
      <c r="D686" s="77" t="s">
        <v>386</v>
      </c>
      <c r="E686" s="30" t="s">
        <v>1518</v>
      </c>
      <c r="F686" s="14">
        <v>55</v>
      </c>
      <c r="G686" s="14" t="s">
        <v>387</v>
      </c>
      <c r="H686" s="68">
        <v>3800</v>
      </c>
      <c r="I686" s="19" t="s">
        <v>24</v>
      </c>
      <c r="J686" s="14" t="s">
        <v>25</v>
      </c>
      <c r="K686" s="65">
        <v>317800</v>
      </c>
      <c r="L686" s="71">
        <v>43435</v>
      </c>
      <c r="M686" s="71">
        <v>43770</v>
      </c>
      <c r="N686" s="14" t="s">
        <v>29</v>
      </c>
      <c r="O686" s="14" t="s">
        <v>31</v>
      </c>
    </row>
    <row r="687" spans="1:15" ht="38.25" x14ac:dyDescent="0.25">
      <c r="A687" s="2"/>
      <c r="B687" s="25"/>
      <c r="C687" s="25"/>
      <c r="D687" s="50"/>
      <c r="E687" s="25"/>
      <c r="F687" s="26"/>
      <c r="G687" s="25"/>
      <c r="H687" s="25"/>
      <c r="I687" s="27"/>
      <c r="J687" s="25" t="s">
        <v>243</v>
      </c>
      <c r="K687" s="28">
        <f>SUM(K16:K19,K20:K54,K57:K141,K143:K228,K231:K244,K246:K302,K304:K329,K331:K525:K552:K628:K630,K631,K632,K633,K634:K675,K677:K686)</f>
        <v>2227246820.4310665</v>
      </c>
      <c r="L687" s="63"/>
      <c r="M687" s="29"/>
      <c r="N687" s="2"/>
      <c r="O687" s="25"/>
    </row>
    <row r="688" spans="1:15" ht="78" customHeight="1" x14ac:dyDescent="0.25">
      <c r="A688" s="337" t="s">
        <v>2137</v>
      </c>
      <c r="B688" s="337"/>
      <c r="C688" s="337"/>
      <c r="D688" s="337"/>
      <c r="E688" s="337"/>
      <c r="F688" s="337"/>
      <c r="G688" s="337"/>
      <c r="H688" s="337"/>
      <c r="I688" s="337"/>
      <c r="J688" s="337"/>
      <c r="K688" s="337"/>
      <c r="L688" s="337"/>
      <c r="M688" s="337"/>
      <c r="N688" s="337"/>
      <c r="O688" s="337"/>
    </row>
    <row r="689" spans="1:15" ht="121.5" customHeight="1" x14ac:dyDescent="0.25">
      <c r="A689" s="337" t="s">
        <v>2138</v>
      </c>
      <c r="B689" s="337"/>
      <c r="C689" s="337"/>
      <c r="D689" s="337"/>
      <c r="E689" s="337"/>
      <c r="F689" s="337"/>
      <c r="G689" s="337"/>
      <c r="H689" s="337"/>
      <c r="I689" s="337"/>
      <c r="J689" s="337"/>
      <c r="K689" s="337"/>
      <c r="L689" s="337"/>
      <c r="M689" s="337"/>
      <c r="N689" s="337"/>
      <c r="O689" s="337"/>
    </row>
    <row r="690" spans="1:15" ht="20.25" customHeight="1" x14ac:dyDescent="0.25">
      <c r="A690" s="339" t="s">
        <v>292</v>
      </c>
      <c r="B690" s="340"/>
      <c r="C690" s="340"/>
      <c r="D690" s="340"/>
      <c r="E690" s="340"/>
      <c r="F690" s="340"/>
      <c r="G690" s="340"/>
      <c r="H690" s="340"/>
      <c r="I690" s="340"/>
      <c r="J690" s="340"/>
      <c r="K690" s="340"/>
      <c r="L690" s="340"/>
      <c r="M690" s="340"/>
      <c r="N690" s="340"/>
      <c r="O690" s="341"/>
    </row>
    <row r="691" spans="1:15" x14ac:dyDescent="0.25">
      <c r="A691" s="328" t="s">
        <v>0</v>
      </c>
      <c r="B691" s="328"/>
      <c r="C691" s="328"/>
      <c r="D691" s="328"/>
      <c r="E691" s="328"/>
      <c r="F691" s="333" t="s">
        <v>27</v>
      </c>
      <c r="G691" s="334"/>
      <c r="H691" s="334"/>
      <c r="I691" s="334"/>
      <c r="J691" s="334"/>
      <c r="K691" s="334"/>
      <c r="L691" s="334"/>
      <c r="M691" s="334"/>
      <c r="N691" s="334"/>
      <c r="O691" s="335"/>
    </row>
    <row r="692" spans="1:15" x14ac:dyDescent="0.25">
      <c r="A692" s="328" t="s">
        <v>1</v>
      </c>
      <c r="B692" s="328"/>
      <c r="C692" s="328"/>
      <c r="D692" s="328"/>
      <c r="E692" s="328"/>
      <c r="F692" s="333" t="s">
        <v>28</v>
      </c>
      <c r="G692" s="334"/>
      <c r="H692" s="334"/>
      <c r="I692" s="334"/>
      <c r="J692" s="334"/>
      <c r="K692" s="334"/>
      <c r="L692" s="334"/>
      <c r="M692" s="334"/>
      <c r="N692" s="334"/>
      <c r="O692" s="335"/>
    </row>
    <row r="693" spans="1:15" x14ac:dyDescent="0.25">
      <c r="A693" s="328" t="s">
        <v>2</v>
      </c>
      <c r="B693" s="328"/>
      <c r="C693" s="328"/>
      <c r="D693" s="328"/>
      <c r="E693" s="328"/>
      <c r="F693" s="333" t="s">
        <v>35</v>
      </c>
      <c r="G693" s="334"/>
      <c r="H693" s="334"/>
      <c r="I693" s="334"/>
      <c r="J693" s="334"/>
      <c r="K693" s="334"/>
      <c r="L693" s="334"/>
      <c r="M693" s="334"/>
      <c r="N693" s="334"/>
      <c r="O693" s="335"/>
    </row>
    <row r="694" spans="1:15" ht="13.5" customHeight="1" x14ac:dyDescent="0.25">
      <c r="A694" s="328" t="s">
        <v>3</v>
      </c>
      <c r="B694" s="328"/>
      <c r="C694" s="328"/>
      <c r="D694" s="328"/>
      <c r="E694" s="328"/>
      <c r="F694" s="342" t="s">
        <v>26</v>
      </c>
      <c r="G694" s="343"/>
      <c r="H694" s="343"/>
      <c r="I694" s="343"/>
      <c r="J694" s="343"/>
      <c r="K694" s="343"/>
      <c r="L694" s="343"/>
      <c r="M694" s="343"/>
      <c r="N694" s="343"/>
      <c r="O694" s="344"/>
    </row>
    <row r="695" spans="1:15" x14ac:dyDescent="0.25">
      <c r="A695" s="328" t="s">
        <v>4</v>
      </c>
      <c r="B695" s="328"/>
      <c r="C695" s="328"/>
      <c r="D695" s="328"/>
      <c r="E695" s="328"/>
      <c r="F695" s="333">
        <v>2309102040</v>
      </c>
      <c r="G695" s="334"/>
      <c r="H695" s="334"/>
      <c r="I695" s="334"/>
      <c r="J695" s="334"/>
      <c r="K695" s="334"/>
      <c r="L695" s="334"/>
      <c r="M695" s="334"/>
      <c r="N695" s="334"/>
      <c r="O695" s="335"/>
    </row>
    <row r="696" spans="1:15" x14ac:dyDescent="0.25">
      <c r="A696" s="328" t="s">
        <v>5</v>
      </c>
      <c r="B696" s="328"/>
      <c r="C696" s="328"/>
      <c r="D696" s="328"/>
      <c r="E696" s="328"/>
      <c r="F696" s="333">
        <v>231701001</v>
      </c>
      <c r="G696" s="334"/>
      <c r="H696" s="334"/>
      <c r="I696" s="334"/>
      <c r="J696" s="334"/>
      <c r="K696" s="334"/>
      <c r="L696" s="334"/>
      <c r="M696" s="334"/>
      <c r="N696" s="334"/>
      <c r="O696" s="335"/>
    </row>
    <row r="697" spans="1:15" x14ac:dyDescent="0.25">
      <c r="A697" s="328" t="s">
        <v>6</v>
      </c>
      <c r="B697" s="328"/>
      <c r="C697" s="328"/>
      <c r="D697" s="328"/>
      <c r="E697" s="328"/>
      <c r="F697" s="333">
        <v>3426000000</v>
      </c>
      <c r="G697" s="334"/>
      <c r="H697" s="334"/>
      <c r="I697" s="334"/>
      <c r="J697" s="334"/>
      <c r="K697" s="334"/>
      <c r="L697" s="334"/>
      <c r="M697" s="334"/>
      <c r="N697" s="334"/>
      <c r="O697" s="335"/>
    </row>
    <row r="698" spans="1:15" x14ac:dyDescent="0.25">
      <c r="A698" s="24"/>
      <c r="B698" s="24"/>
      <c r="C698" s="24"/>
      <c r="D698" s="24"/>
      <c r="E698" s="24"/>
      <c r="F698" s="24"/>
      <c r="G698" s="24"/>
      <c r="H698" s="24"/>
      <c r="J698" s="24"/>
      <c r="K698" s="24"/>
      <c r="L698" s="24"/>
      <c r="M698" s="24"/>
      <c r="N698" s="24"/>
      <c r="O698" s="24"/>
    </row>
    <row r="699" spans="1:15" x14ac:dyDescent="0.25">
      <c r="A699" s="330" t="s">
        <v>7</v>
      </c>
      <c r="B699" s="330" t="s">
        <v>32</v>
      </c>
      <c r="C699" s="330" t="s">
        <v>33</v>
      </c>
      <c r="D699" s="331" t="s">
        <v>8</v>
      </c>
      <c r="E699" s="331"/>
      <c r="F699" s="331"/>
      <c r="G699" s="331"/>
      <c r="H699" s="331"/>
      <c r="I699" s="331"/>
      <c r="J699" s="331"/>
      <c r="K699" s="331"/>
      <c r="L699" s="331"/>
      <c r="M699" s="331"/>
      <c r="N699" s="331" t="s">
        <v>9</v>
      </c>
      <c r="O699" s="331" t="s">
        <v>10</v>
      </c>
    </row>
    <row r="700" spans="1:15" x14ac:dyDescent="0.25">
      <c r="A700" s="330"/>
      <c r="B700" s="330"/>
      <c r="C700" s="330"/>
      <c r="D700" s="331" t="s">
        <v>11</v>
      </c>
      <c r="E700" s="331" t="s">
        <v>12</v>
      </c>
      <c r="F700" s="331" t="s">
        <v>13</v>
      </c>
      <c r="G700" s="331"/>
      <c r="H700" s="331" t="s">
        <v>14</v>
      </c>
      <c r="I700" s="331" t="s">
        <v>15</v>
      </c>
      <c r="J700" s="331"/>
      <c r="K700" s="331" t="s">
        <v>16</v>
      </c>
      <c r="L700" s="331" t="s">
        <v>17</v>
      </c>
      <c r="M700" s="331"/>
      <c r="N700" s="331"/>
      <c r="O700" s="331"/>
    </row>
    <row r="701" spans="1:15" ht="86.25" x14ac:dyDescent="0.25">
      <c r="A701" s="330"/>
      <c r="B701" s="330"/>
      <c r="C701" s="330"/>
      <c r="D701" s="331"/>
      <c r="E701" s="331"/>
      <c r="F701" s="45" t="s">
        <v>18</v>
      </c>
      <c r="G701" s="45" t="s">
        <v>19</v>
      </c>
      <c r="H701" s="331"/>
      <c r="I701" s="5" t="s">
        <v>20</v>
      </c>
      <c r="J701" s="45" t="s">
        <v>19</v>
      </c>
      <c r="K701" s="331"/>
      <c r="L701" s="46" t="s">
        <v>21</v>
      </c>
      <c r="M701" s="46" t="s">
        <v>22</v>
      </c>
      <c r="N701" s="331"/>
      <c r="O701" s="46" t="s">
        <v>23</v>
      </c>
    </row>
    <row r="702" spans="1:15" x14ac:dyDescent="0.25">
      <c r="A702" s="46">
        <v>1</v>
      </c>
      <c r="B702" s="46">
        <f>A702+1</f>
        <v>2</v>
      </c>
      <c r="C702" s="46">
        <f t="shared" ref="C702" si="2">B702+1</f>
        <v>3</v>
      </c>
      <c r="D702" s="46">
        <f>C702+1</f>
        <v>4</v>
      </c>
      <c r="E702" s="46">
        <f t="shared" ref="E702" si="3">D702+1</f>
        <v>5</v>
      </c>
      <c r="F702" s="46">
        <f t="shared" ref="F702" si="4">E702+1</f>
        <v>6</v>
      </c>
      <c r="G702" s="46">
        <f t="shared" ref="G702" si="5">F702+1</f>
        <v>7</v>
      </c>
      <c r="H702" s="46">
        <f t="shared" ref="H702" si="6">G702+1</f>
        <v>8</v>
      </c>
      <c r="I702" s="6">
        <f>H702+1</f>
        <v>9</v>
      </c>
      <c r="J702" s="46">
        <v>10</v>
      </c>
      <c r="K702" s="46">
        <v>11</v>
      </c>
      <c r="L702" s="46">
        <f t="shared" ref="L702" si="7">K702+1</f>
        <v>12</v>
      </c>
      <c r="M702" s="46">
        <f t="shared" ref="M702" si="8">L702+1</f>
        <v>13</v>
      </c>
      <c r="N702" s="46">
        <f t="shared" ref="N702" si="9">M702+1</f>
        <v>14</v>
      </c>
      <c r="O702" s="46">
        <f t="shared" ref="O702" si="10">N702+1</f>
        <v>15</v>
      </c>
    </row>
    <row r="703" spans="1:15" x14ac:dyDescent="0.25">
      <c r="A703" s="338" t="s">
        <v>1037</v>
      </c>
      <c r="B703" s="338"/>
      <c r="C703" s="338"/>
      <c r="D703" s="338"/>
      <c r="E703" s="338"/>
      <c r="F703" s="338"/>
      <c r="G703" s="338"/>
      <c r="H703" s="338"/>
      <c r="I703" s="338"/>
      <c r="J703" s="338"/>
      <c r="K703" s="338"/>
      <c r="L703" s="338"/>
      <c r="M703" s="338"/>
      <c r="N703" s="338"/>
      <c r="O703" s="338"/>
    </row>
    <row r="704" spans="1:15" ht="207" customHeight="1" x14ac:dyDescent="0.25">
      <c r="A704" s="217">
        <v>1</v>
      </c>
      <c r="B704" s="14" t="s">
        <v>823</v>
      </c>
      <c r="C704" s="54" t="s">
        <v>824</v>
      </c>
      <c r="D704" s="30" t="s">
        <v>825</v>
      </c>
      <c r="E704" s="30" t="s">
        <v>826</v>
      </c>
      <c r="F704" s="61" t="s">
        <v>181</v>
      </c>
      <c r="G704" s="125" t="s">
        <v>140</v>
      </c>
      <c r="H704" s="126">
        <v>6900</v>
      </c>
      <c r="I704" s="78" t="s">
        <v>24</v>
      </c>
      <c r="J704" s="126" t="s">
        <v>25</v>
      </c>
      <c r="K704" s="127">
        <v>1876416</v>
      </c>
      <c r="L704" s="86">
        <v>43101</v>
      </c>
      <c r="M704" s="86">
        <v>43281</v>
      </c>
      <c r="N704" s="14" t="s">
        <v>36</v>
      </c>
      <c r="O704" s="78" t="s">
        <v>31</v>
      </c>
    </row>
    <row r="705" spans="1:15" ht="125.25" customHeight="1" x14ac:dyDescent="0.25">
      <c r="A705" s="217">
        <v>2</v>
      </c>
      <c r="B705" s="44" t="s">
        <v>827</v>
      </c>
      <c r="C705" s="57" t="s">
        <v>828</v>
      </c>
      <c r="D705" s="163" t="s">
        <v>829</v>
      </c>
      <c r="E705" s="106" t="s">
        <v>830</v>
      </c>
      <c r="F705" s="61" t="s">
        <v>181</v>
      </c>
      <c r="G705" s="61" t="s">
        <v>140</v>
      </c>
      <c r="H705" s="126">
        <v>750</v>
      </c>
      <c r="I705" s="78" t="s">
        <v>24</v>
      </c>
      <c r="J705" s="78" t="s">
        <v>25</v>
      </c>
      <c r="K705" s="127">
        <v>525000</v>
      </c>
      <c r="L705" s="86">
        <v>43128</v>
      </c>
      <c r="M705" s="86">
        <v>43464</v>
      </c>
      <c r="N705" s="14" t="s">
        <v>36</v>
      </c>
      <c r="O705" s="78" t="s">
        <v>31</v>
      </c>
    </row>
    <row r="706" spans="1:15" ht="76.5" x14ac:dyDescent="0.25">
      <c r="A706" s="217">
        <v>3</v>
      </c>
      <c r="B706" s="14" t="s">
        <v>726</v>
      </c>
      <c r="C706" s="54" t="s">
        <v>981</v>
      </c>
      <c r="D706" s="30" t="s">
        <v>727</v>
      </c>
      <c r="E706" s="30" t="s">
        <v>728</v>
      </c>
      <c r="F706" s="14" t="s">
        <v>729</v>
      </c>
      <c r="G706" s="14" t="s">
        <v>730</v>
      </c>
      <c r="H706" s="14" t="s">
        <v>731</v>
      </c>
      <c r="I706" s="14">
        <v>3000000000</v>
      </c>
      <c r="J706" s="14" t="s">
        <v>25</v>
      </c>
      <c r="K706" s="68">
        <v>891000</v>
      </c>
      <c r="L706" s="21">
        <v>43101</v>
      </c>
      <c r="M706" s="21">
        <v>43435</v>
      </c>
      <c r="N706" s="14" t="s">
        <v>36</v>
      </c>
      <c r="O706" s="14" t="s">
        <v>31</v>
      </c>
    </row>
    <row r="707" spans="1:15" ht="114.75" x14ac:dyDescent="0.25">
      <c r="A707" s="217">
        <v>5</v>
      </c>
      <c r="B707" s="14" t="s">
        <v>2086</v>
      </c>
      <c r="C707" s="54" t="s">
        <v>2087</v>
      </c>
      <c r="D707" s="30" t="s">
        <v>2088</v>
      </c>
      <c r="E707" s="243" t="s">
        <v>2089</v>
      </c>
      <c r="F707" s="14">
        <v>876</v>
      </c>
      <c r="G707" s="14" t="s">
        <v>142</v>
      </c>
      <c r="H707" s="14">
        <v>1194</v>
      </c>
      <c r="I707" s="326">
        <v>3000000000</v>
      </c>
      <c r="J707" s="14" t="s">
        <v>25</v>
      </c>
      <c r="K707" s="120">
        <v>15453801.539999999</v>
      </c>
      <c r="L707" s="21">
        <v>43435</v>
      </c>
      <c r="M707" s="21">
        <v>43800</v>
      </c>
      <c r="N707" s="14" t="s">
        <v>38</v>
      </c>
      <c r="O707" s="14" t="s">
        <v>304</v>
      </c>
    </row>
    <row r="708" spans="1:15" ht="58.5" customHeight="1" x14ac:dyDescent="0.25">
      <c r="A708" s="217">
        <v>6</v>
      </c>
      <c r="B708" s="14" t="s">
        <v>805</v>
      </c>
      <c r="C708" s="54" t="s">
        <v>806</v>
      </c>
      <c r="D708" s="30" t="s">
        <v>732</v>
      </c>
      <c r="E708" s="30" t="s">
        <v>733</v>
      </c>
      <c r="F708" s="14">
        <v>839</v>
      </c>
      <c r="G708" s="14" t="s">
        <v>734</v>
      </c>
      <c r="H708" s="20">
        <v>60</v>
      </c>
      <c r="I708" s="32">
        <v>3000000000</v>
      </c>
      <c r="J708" s="83" t="s">
        <v>25</v>
      </c>
      <c r="K708" s="65">
        <v>260000</v>
      </c>
      <c r="L708" s="21">
        <v>43101</v>
      </c>
      <c r="M708" s="21">
        <v>43160</v>
      </c>
      <c r="N708" s="14" t="s">
        <v>303</v>
      </c>
      <c r="O708" s="14" t="s">
        <v>304</v>
      </c>
    </row>
    <row r="709" spans="1:15" ht="52.5" customHeight="1" x14ac:dyDescent="0.25">
      <c r="A709" s="217">
        <v>10</v>
      </c>
      <c r="B709" s="10" t="s">
        <v>531</v>
      </c>
      <c r="C709" s="54" t="s">
        <v>531</v>
      </c>
      <c r="D709" s="107" t="s">
        <v>532</v>
      </c>
      <c r="E709" s="37" t="s">
        <v>533</v>
      </c>
      <c r="F709" s="20">
        <v>876</v>
      </c>
      <c r="G709" s="14" t="s">
        <v>45</v>
      </c>
      <c r="H709" s="32" t="s">
        <v>46</v>
      </c>
      <c r="I709" s="19" t="s">
        <v>24</v>
      </c>
      <c r="J709" s="14" t="s">
        <v>25</v>
      </c>
      <c r="K709" s="65">
        <v>514800</v>
      </c>
      <c r="L709" s="34">
        <v>43101</v>
      </c>
      <c r="M709" s="34">
        <v>43465</v>
      </c>
      <c r="N709" s="36" t="s">
        <v>29</v>
      </c>
      <c r="O709" s="14" t="s">
        <v>31</v>
      </c>
    </row>
    <row r="710" spans="1:15" ht="38.25" x14ac:dyDescent="0.25">
      <c r="A710" s="217">
        <v>11</v>
      </c>
      <c r="B710" s="11" t="s">
        <v>213</v>
      </c>
      <c r="C710" s="54" t="s">
        <v>212</v>
      </c>
      <c r="D710" s="113" t="s">
        <v>534</v>
      </c>
      <c r="E710" s="79" t="s">
        <v>535</v>
      </c>
      <c r="F710" s="20">
        <v>876</v>
      </c>
      <c r="G710" s="14" t="s">
        <v>45</v>
      </c>
      <c r="H710" s="32" t="s">
        <v>46</v>
      </c>
      <c r="I710" s="19" t="s">
        <v>24</v>
      </c>
      <c r="J710" s="14" t="s">
        <v>25</v>
      </c>
      <c r="K710" s="65">
        <v>1856452</v>
      </c>
      <c r="L710" s="34">
        <v>43101</v>
      </c>
      <c r="M710" s="34">
        <v>43435</v>
      </c>
      <c r="N710" s="14" t="s">
        <v>36</v>
      </c>
      <c r="O710" s="14" t="s">
        <v>31</v>
      </c>
    </row>
    <row r="711" spans="1:15" ht="38.25" x14ac:dyDescent="0.25">
      <c r="A711" s="217">
        <v>22</v>
      </c>
      <c r="B711" s="44" t="s">
        <v>131</v>
      </c>
      <c r="C711" s="57" t="s">
        <v>306</v>
      </c>
      <c r="D711" s="30" t="s">
        <v>1173</v>
      </c>
      <c r="E711" s="30" t="s">
        <v>1174</v>
      </c>
      <c r="F711" s="20">
        <v>796</v>
      </c>
      <c r="G711" s="76" t="s">
        <v>1175</v>
      </c>
      <c r="H711" s="14">
        <v>95</v>
      </c>
      <c r="I711" s="61" t="s">
        <v>24</v>
      </c>
      <c r="J711" s="22" t="s">
        <v>25</v>
      </c>
      <c r="K711" s="68">
        <v>1767055</v>
      </c>
      <c r="L711" s="71">
        <v>43146</v>
      </c>
      <c r="M711" s="21">
        <v>43160</v>
      </c>
      <c r="N711" s="32" t="s">
        <v>305</v>
      </c>
      <c r="O711" s="14" t="s">
        <v>31</v>
      </c>
    </row>
    <row r="712" spans="1:15" ht="242.25" x14ac:dyDescent="0.25">
      <c r="A712" s="217">
        <v>23</v>
      </c>
      <c r="B712" s="23" t="s">
        <v>1018</v>
      </c>
      <c r="C712" s="54" t="s">
        <v>307</v>
      </c>
      <c r="D712" s="248" t="s">
        <v>308</v>
      </c>
      <c r="E712" s="77" t="s">
        <v>339</v>
      </c>
      <c r="F712" s="20">
        <v>876</v>
      </c>
      <c r="G712" s="14" t="s">
        <v>142</v>
      </c>
      <c r="H712" s="14" t="s">
        <v>1194</v>
      </c>
      <c r="I712" s="78" t="s">
        <v>24</v>
      </c>
      <c r="J712" s="78" t="s">
        <v>25</v>
      </c>
      <c r="K712" s="68">
        <v>6876012.2199999997</v>
      </c>
      <c r="L712" s="71">
        <v>43132</v>
      </c>
      <c r="M712" s="71">
        <v>43525</v>
      </c>
      <c r="N712" s="35" t="s">
        <v>47</v>
      </c>
      <c r="O712" s="14" t="s">
        <v>31</v>
      </c>
    </row>
    <row r="713" spans="1:15" ht="70.5" customHeight="1" x14ac:dyDescent="0.25">
      <c r="A713" s="217">
        <v>24</v>
      </c>
      <c r="B713" s="14" t="s">
        <v>309</v>
      </c>
      <c r="C713" s="54" t="s">
        <v>1168</v>
      </c>
      <c r="D713" s="95" t="s">
        <v>1019</v>
      </c>
      <c r="E713" s="79" t="s">
        <v>1172</v>
      </c>
      <c r="F713" s="80" t="s">
        <v>1171</v>
      </c>
      <c r="G713" s="76" t="s">
        <v>1170</v>
      </c>
      <c r="H713" s="76" t="s">
        <v>1169</v>
      </c>
      <c r="I713" s="44" t="s">
        <v>24</v>
      </c>
      <c r="J713" s="14" t="s">
        <v>25</v>
      </c>
      <c r="K713" s="222">
        <v>862689.1</v>
      </c>
      <c r="L713" s="71">
        <v>43160</v>
      </c>
      <c r="M713" s="71">
        <v>43235</v>
      </c>
      <c r="N713" s="14" t="s">
        <v>303</v>
      </c>
      <c r="O713" s="14" t="s">
        <v>304</v>
      </c>
    </row>
    <row r="714" spans="1:15" ht="114.75" x14ac:dyDescent="0.25">
      <c r="A714" s="217">
        <v>26</v>
      </c>
      <c r="B714" s="14" t="s">
        <v>187</v>
      </c>
      <c r="C714" s="54" t="s">
        <v>310</v>
      </c>
      <c r="D714" s="30" t="s">
        <v>311</v>
      </c>
      <c r="E714" s="30" t="s">
        <v>312</v>
      </c>
      <c r="F714" s="20">
        <v>796</v>
      </c>
      <c r="G714" s="14" t="s">
        <v>34</v>
      </c>
      <c r="H714" s="81" t="s">
        <v>313</v>
      </c>
      <c r="I714" s="19" t="s">
        <v>24</v>
      </c>
      <c r="J714" s="14" t="s">
        <v>25</v>
      </c>
      <c r="K714" s="67">
        <v>1871952</v>
      </c>
      <c r="L714" s="21">
        <v>43101</v>
      </c>
      <c r="M714" s="21">
        <v>43435</v>
      </c>
      <c r="N714" s="44" t="s">
        <v>29</v>
      </c>
      <c r="O714" s="14" t="s">
        <v>31</v>
      </c>
    </row>
    <row r="715" spans="1:15" ht="75.75" customHeight="1" x14ac:dyDescent="0.25">
      <c r="A715" s="217">
        <v>27</v>
      </c>
      <c r="B715" s="14" t="s">
        <v>187</v>
      </c>
      <c r="C715" s="54" t="s">
        <v>310</v>
      </c>
      <c r="D715" s="30" t="s">
        <v>314</v>
      </c>
      <c r="E715" s="30" t="s">
        <v>312</v>
      </c>
      <c r="F715" s="20">
        <v>796</v>
      </c>
      <c r="G715" s="14" t="s">
        <v>34</v>
      </c>
      <c r="H715" s="14">
        <v>3</v>
      </c>
      <c r="I715" s="19" t="s">
        <v>24</v>
      </c>
      <c r="J715" s="14" t="s">
        <v>25</v>
      </c>
      <c r="K715" s="67">
        <v>1300000</v>
      </c>
      <c r="L715" s="21">
        <v>43101</v>
      </c>
      <c r="M715" s="21">
        <v>43435</v>
      </c>
      <c r="N715" s="44" t="s">
        <v>29</v>
      </c>
      <c r="O715" s="14" t="s">
        <v>31</v>
      </c>
    </row>
    <row r="716" spans="1:15" ht="76.5" x14ac:dyDescent="0.25">
      <c r="A716" s="217">
        <v>32</v>
      </c>
      <c r="B716" s="9" t="s">
        <v>319</v>
      </c>
      <c r="C716" s="54" t="s">
        <v>320</v>
      </c>
      <c r="D716" s="47" t="s">
        <v>321</v>
      </c>
      <c r="E716" s="47" t="s">
        <v>169</v>
      </c>
      <c r="F716" s="20">
        <v>796</v>
      </c>
      <c r="G716" s="32" t="s">
        <v>34</v>
      </c>
      <c r="H716" s="32">
        <v>2305</v>
      </c>
      <c r="I716" s="19" t="s">
        <v>24</v>
      </c>
      <c r="J716" s="32" t="s">
        <v>25</v>
      </c>
      <c r="K716" s="65">
        <v>334982</v>
      </c>
      <c r="L716" s="82">
        <v>43120</v>
      </c>
      <c r="M716" s="71">
        <v>43189</v>
      </c>
      <c r="N716" s="14" t="s">
        <v>322</v>
      </c>
      <c r="O716" s="32" t="s">
        <v>304</v>
      </c>
    </row>
    <row r="717" spans="1:15" ht="75.75" customHeight="1" x14ac:dyDescent="0.25">
      <c r="A717" s="217">
        <v>40</v>
      </c>
      <c r="B717" s="44" t="s">
        <v>831</v>
      </c>
      <c r="C717" s="57" t="s">
        <v>832</v>
      </c>
      <c r="D717" s="163" t="s">
        <v>833</v>
      </c>
      <c r="E717" s="106" t="s">
        <v>834</v>
      </c>
      <c r="F717" s="61" t="s">
        <v>181</v>
      </c>
      <c r="G717" s="125" t="s">
        <v>140</v>
      </c>
      <c r="H717" s="126">
        <f>48+60+474+544</f>
        <v>1126</v>
      </c>
      <c r="I717" s="78" t="s">
        <v>24</v>
      </c>
      <c r="J717" s="78" t="s">
        <v>25</v>
      </c>
      <c r="K717" s="127">
        <v>506700</v>
      </c>
      <c r="L717" s="86">
        <v>43137</v>
      </c>
      <c r="M717" s="86">
        <v>43464</v>
      </c>
      <c r="N717" s="44" t="s">
        <v>36</v>
      </c>
      <c r="O717" s="78" t="s">
        <v>31</v>
      </c>
    </row>
    <row r="718" spans="1:15" ht="124.5" customHeight="1" x14ac:dyDescent="0.25">
      <c r="A718" s="217">
        <v>41</v>
      </c>
      <c r="B718" s="14" t="s">
        <v>835</v>
      </c>
      <c r="C718" s="54" t="s">
        <v>836</v>
      </c>
      <c r="D718" s="77" t="s">
        <v>1282</v>
      </c>
      <c r="E718" s="77" t="s">
        <v>838</v>
      </c>
      <c r="F718" s="44" t="s">
        <v>839</v>
      </c>
      <c r="G718" s="129" t="s">
        <v>769</v>
      </c>
      <c r="H718" s="126">
        <v>32265</v>
      </c>
      <c r="I718" s="78" t="s">
        <v>24</v>
      </c>
      <c r="J718" s="78" t="s">
        <v>25</v>
      </c>
      <c r="K718" s="127">
        <v>1477200</v>
      </c>
      <c r="L718" s="86">
        <v>43187</v>
      </c>
      <c r="M718" s="86">
        <v>43342</v>
      </c>
      <c r="N718" s="44" t="s">
        <v>36</v>
      </c>
      <c r="O718" s="78" t="s">
        <v>31</v>
      </c>
    </row>
    <row r="719" spans="1:15" ht="51" customHeight="1" x14ac:dyDescent="0.25">
      <c r="A719" s="217">
        <v>43</v>
      </c>
      <c r="B719" s="14" t="s">
        <v>850</v>
      </c>
      <c r="C719" s="54" t="s">
        <v>851</v>
      </c>
      <c r="D719" s="77" t="s">
        <v>852</v>
      </c>
      <c r="E719" s="37" t="s">
        <v>762</v>
      </c>
      <c r="F719" s="61" t="s">
        <v>147</v>
      </c>
      <c r="G719" s="125" t="s">
        <v>41</v>
      </c>
      <c r="H719" s="126">
        <v>189672</v>
      </c>
      <c r="I719" s="78" t="s">
        <v>24</v>
      </c>
      <c r="J719" s="78" t="s">
        <v>25</v>
      </c>
      <c r="K719" s="127">
        <v>777421.98</v>
      </c>
      <c r="L719" s="86">
        <v>43137</v>
      </c>
      <c r="M719" s="86">
        <v>43342</v>
      </c>
      <c r="N719" s="44" t="s">
        <v>303</v>
      </c>
      <c r="O719" s="78" t="s">
        <v>304</v>
      </c>
    </row>
    <row r="720" spans="1:15" ht="51" customHeight="1" x14ac:dyDescent="0.25">
      <c r="A720" s="217">
        <v>44</v>
      </c>
      <c r="B720" s="132" t="s">
        <v>853</v>
      </c>
      <c r="C720" s="56" t="s">
        <v>1283</v>
      </c>
      <c r="D720" s="163" t="s">
        <v>854</v>
      </c>
      <c r="E720" s="106" t="s">
        <v>855</v>
      </c>
      <c r="F720" s="61" t="s">
        <v>147</v>
      </c>
      <c r="G720" s="125" t="s">
        <v>41</v>
      </c>
      <c r="H720" s="133">
        <v>210240</v>
      </c>
      <c r="I720" s="78" t="s">
        <v>24</v>
      </c>
      <c r="J720" s="78" t="s">
        <v>25</v>
      </c>
      <c r="K720" s="127">
        <v>1059609.6000000001</v>
      </c>
      <c r="L720" s="86">
        <v>43165</v>
      </c>
      <c r="M720" s="86">
        <v>43250</v>
      </c>
      <c r="N720" s="44" t="s">
        <v>36</v>
      </c>
      <c r="O720" s="78" t="s">
        <v>31</v>
      </c>
    </row>
    <row r="721" spans="1:17" ht="79.5" customHeight="1" x14ac:dyDescent="0.25">
      <c r="A721" s="217">
        <v>45</v>
      </c>
      <c r="B721" s="14" t="s">
        <v>1011</v>
      </c>
      <c r="C721" s="54" t="s">
        <v>1010</v>
      </c>
      <c r="D721" s="30" t="s">
        <v>742</v>
      </c>
      <c r="E721" s="30" t="s">
        <v>743</v>
      </c>
      <c r="F721" s="14">
        <v>796</v>
      </c>
      <c r="G721" s="14" t="s">
        <v>96</v>
      </c>
      <c r="H721" s="20">
        <v>500</v>
      </c>
      <c r="I721" s="32">
        <v>3000000000</v>
      </c>
      <c r="J721" s="83" t="s">
        <v>25</v>
      </c>
      <c r="K721" s="65">
        <v>400000</v>
      </c>
      <c r="L721" s="21">
        <v>43132</v>
      </c>
      <c r="M721" s="21">
        <v>43435</v>
      </c>
      <c r="N721" s="14" t="s">
        <v>303</v>
      </c>
      <c r="O721" s="14" t="s">
        <v>304</v>
      </c>
    </row>
    <row r="722" spans="1:17" ht="63.75" x14ac:dyDescent="0.25">
      <c r="A722" s="217">
        <v>47</v>
      </c>
      <c r="B722" s="14" t="s">
        <v>745</v>
      </c>
      <c r="C722" s="54" t="s">
        <v>746</v>
      </c>
      <c r="D722" s="30" t="s">
        <v>747</v>
      </c>
      <c r="E722" s="30" t="s">
        <v>748</v>
      </c>
      <c r="F722" s="14" t="s">
        <v>749</v>
      </c>
      <c r="G722" s="14" t="s">
        <v>750</v>
      </c>
      <c r="H722" s="20" t="s">
        <v>751</v>
      </c>
      <c r="I722" s="32" t="s">
        <v>24</v>
      </c>
      <c r="J722" s="83" t="s">
        <v>25</v>
      </c>
      <c r="K722" s="68">
        <v>9542939.1600000001</v>
      </c>
      <c r="L722" s="21">
        <v>43132</v>
      </c>
      <c r="M722" s="21">
        <v>43435</v>
      </c>
      <c r="N722" s="14" t="s">
        <v>303</v>
      </c>
      <c r="O722" s="14" t="s">
        <v>304</v>
      </c>
    </row>
    <row r="723" spans="1:17" ht="98.25" customHeight="1" x14ac:dyDescent="0.25">
      <c r="A723" s="217">
        <v>48</v>
      </c>
      <c r="B723" s="14" t="s">
        <v>752</v>
      </c>
      <c r="C723" s="54" t="s">
        <v>753</v>
      </c>
      <c r="D723" s="30" t="s">
        <v>754</v>
      </c>
      <c r="E723" s="30" t="s">
        <v>755</v>
      </c>
      <c r="F723" s="14" t="s">
        <v>756</v>
      </c>
      <c r="G723" s="14" t="s">
        <v>757</v>
      </c>
      <c r="H723" s="20" t="s">
        <v>758</v>
      </c>
      <c r="I723" s="32">
        <v>3000000000</v>
      </c>
      <c r="J723" s="83" t="s">
        <v>25</v>
      </c>
      <c r="K723" s="68">
        <v>1656997.92</v>
      </c>
      <c r="L723" s="21">
        <v>43132</v>
      </c>
      <c r="M723" s="21">
        <v>43437</v>
      </c>
      <c r="N723" s="14" t="s">
        <v>303</v>
      </c>
      <c r="O723" s="14" t="s">
        <v>304</v>
      </c>
    </row>
    <row r="724" spans="1:17" ht="96.75" customHeight="1" x14ac:dyDescent="0.25">
      <c r="A724" s="217">
        <v>52</v>
      </c>
      <c r="B724" s="3" t="s">
        <v>702</v>
      </c>
      <c r="C724" s="54" t="s">
        <v>701</v>
      </c>
      <c r="D724" s="30" t="s">
        <v>707</v>
      </c>
      <c r="E724" s="30" t="s">
        <v>708</v>
      </c>
      <c r="F724" s="20">
        <v>876</v>
      </c>
      <c r="G724" s="14" t="s">
        <v>180</v>
      </c>
      <c r="H724" s="14">
        <v>1</v>
      </c>
      <c r="I724" s="19" t="s">
        <v>24</v>
      </c>
      <c r="J724" s="14" t="s">
        <v>25</v>
      </c>
      <c r="K724" s="68">
        <v>1516606.8</v>
      </c>
      <c r="L724" s="21">
        <v>43132</v>
      </c>
      <c r="M724" s="21">
        <v>43160</v>
      </c>
      <c r="N724" s="14" t="s">
        <v>303</v>
      </c>
      <c r="O724" s="14" t="s">
        <v>304</v>
      </c>
    </row>
    <row r="725" spans="1:17" ht="63.75" x14ac:dyDescent="0.25">
      <c r="A725" s="217">
        <v>53</v>
      </c>
      <c r="B725" s="3" t="s">
        <v>702</v>
      </c>
      <c r="C725" s="54" t="s">
        <v>701</v>
      </c>
      <c r="D725" s="47" t="s">
        <v>1395</v>
      </c>
      <c r="E725" s="47" t="s">
        <v>1396</v>
      </c>
      <c r="F725" s="73">
        <v>796</v>
      </c>
      <c r="G725" s="32" t="s">
        <v>34</v>
      </c>
      <c r="H725" s="83">
        <v>1000</v>
      </c>
      <c r="I725" s="19" t="s">
        <v>24</v>
      </c>
      <c r="J725" s="32" t="s">
        <v>25</v>
      </c>
      <c r="K725" s="65">
        <v>113783.33</v>
      </c>
      <c r="L725" s="11" t="s">
        <v>396</v>
      </c>
      <c r="M725" s="11" t="s">
        <v>1224</v>
      </c>
      <c r="N725" s="14" t="s">
        <v>303</v>
      </c>
      <c r="O725" s="14" t="s">
        <v>304</v>
      </c>
    </row>
    <row r="726" spans="1:17" ht="87" customHeight="1" x14ac:dyDescent="0.25">
      <c r="A726" s="217">
        <v>54</v>
      </c>
      <c r="B726" s="9" t="s">
        <v>703</v>
      </c>
      <c r="C726" s="54" t="s">
        <v>704</v>
      </c>
      <c r="D726" s="47" t="s">
        <v>1208</v>
      </c>
      <c r="E726" s="47" t="s">
        <v>1209</v>
      </c>
      <c r="F726" s="73">
        <v>796</v>
      </c>
      <c r="G726" s="32" t="s">
        <v>34</v>
      </c>
      <c r="H726" s="83">
        <v>3</v>
      </c>
      <c r="I726" s="19" t="s">
        <v>24</v>
      </c>
      <c r="J726" s="32" t="s">
        <v>25</v>
      </c>
      <c r="K726" s="65">
        <v>255042.66</v>
      </c>
      <c r="L726" s="11" t="s">
        <v>209</v>
      </c>
      <c r="M726" s="11" t="s">
        <v>384</v>
      </c>
      <c r="N726" s="32" t="s">
        <v>37</v>
      </c>
      <c r="O726" s="32" t="s">
        <v>31</v>
      </c>
    </row>
    <row r="727" spans="1:17" ht="53.25" customHeight="1" x14ac:dyDescent="0.25">
      <c r="A727" s="217">
        <v>67</v>
      </c>
      <c r="B727" s="117" t="s">
        <v>654</v>
      </c>
      <c r="C727" s="54" t="s">
        <v>655</v>
      </c>
      <c r="D727" s="164" t="s">
        <v>1191</v>
      </c>
      <c r="E727" s="30" t="s">
        <v>656</v>
      </c>
      <c r="F727" s="20">
        <v>796</v>
      </c>
      <c r="G727" s="14" t="s">
        <v>34</v>
      </c>
      <c r="H727" s="14">
        <v>48</v>
      </c>
      <c r="I727" s="19" t="s">
        <v>24</v>
      </c>
      <c r="J727" s="14" t="s">
        <v>25</v>
      </c>
      <c r="K727" s="68">
        <v>2461461.5699999998</v>
      </c>
      <c r="L727" s="21">
        <v>43132</v>
      </c>
      <c r="M727" s="21">
        <v>43497</v>
      </c>
      <c r="N727" s="14" t="s">
        <v>303</v>
      </c>
      <c r="O727" s="14" t="s">
        <v>304</v>
      </c>
    </row>
    <row r="728" spans="1:17" ht="51" customHeight="1" x14ac:dyDescent="0.25">
      <c r="A728" s="217">
        <v>68</v>
      </c>
      <c r="B728" s="10" t="s">
        <v>90</v>
      </c>
      <c r="C728" s="54" t="s">
        <v>91</v>
      </c>
      <c r="D728" s="167" t="s">
        <v>546</v>
      </c>
      <c r="E728" s="79" t="s">
        <v>547</v>
      </c>
      <c r="F728" s="20">
        <v>876</v>
      </c>
      <c r="G728" s="14" t="s">
        <v>45</v>
      </c>
      <c r="H728" s="32" t="s">
        <v>46</v>
      </c>
      <c r="I728" s="19" t="s">
        <v>24</v>
      </c>
      <c r="J728" s="14" t="s">
        <v>25</v>
      </c>
      <c r="K728" s="65">
        <v>1088806.1600000001</v>
      </c>
      <c r="L728" s="34">
        <v>43132</v>
      </c>
      <c r="M728" s="34">
        <v>43282</v>
      </c>
      <c r="N728" s="36" t="s">
        <v>29</v>
      </c>
      <c r="O728" s="14" t="s">
        <v>31</v>
      </c>
    </row>
    <row r="729" spans="1:17" ht="63.75" x14ac:dyDescent="0.25">
      <c r="A729" s="217">
        <v>69</v>
      </c>
      <c r="B729" s="9" t="s">
        <v>120</v>
      </c>
      <c r="C729" s="58" t="s">
        <v>125</v>
      </c>
      <c r="D729" s="113" t="s">
        <v>121</v>
      </c>
      <c r="E729" s="104" t="s">
        <v>548</v>
      </c>
      <c r="F729" s="20">
        <v>876</v>
      </c>
      <c r="G729" s="14" t="s">
        <v>45</v>
      </c>
      <c r="H729" s="32" t="s">
        <v>46</v>
      </c>
      <c r="I729" s="19" t="s">
        <v>24</v>
      </c>
      <c r="J729" s="14" t="s">
        <v>25</v>
      </c>
      <c r="K729" s="65">
        <v>150000</v>
      </c>
      <c r="L729" s="34">
        <v>43132</v>
      </c>
      <c r="M729" s="34">
        <v>43435</v>
      </c>
      <c r="N729" s="36" t="s">
        <v>29</v>
      </c>
      <c r="O729" s="14" t="s">
        <v>31</v>
      </c>
    </row>
    <row r="730" spans="1:17" ht="38.25" x14ac:dyDescent="0.25">
      <c r="A730" s="217">
        <v>72</v>
      </c>
      <c r="B730" s="10" t="s">
        <v>244</v>
      </c>
      <c r="C730" s="54" t="s">
        <v>245</v>
      </c>
      <c r="D730" s="30" t="s">
        <v>327</v>
      </c>
      <c r="E730" s="77" t="s">
        <v>328</v>
      </c>
      <c r="F730" s="20">
        <v>778</v>
      </c>
      <c r="G730" s="14" t="s">
        <v>1207</v>
      </c>
      <c r="H730" s="20">
        <v>565</v>
      </c>
      <c r="I730" s="19" t="s">
        <v>24</v>
      </c>
      <c r="J730" s="32" t="s">
        <v>25</v>
      </c>
      <c r="K730" s="68">
        <v>953845.63</v>
      </c>
      <c r="L730" s="44" t="s">
        <v>331</v>
      </c>
      <c r="M730" s="44" t="s">
        <v>699</v>
      </c>
      <c r="N730" s="14" t="s">
        <v>329</v>
      </c>
      <c r="O730" s="14" t="s">
        <v>31</v>
      </c>
    </row>
    <row r="731" spans="1:17" ht="51" x14ac:dyDescent="0.25">
      <c r="A731" s="217">
        <v>73</v>
      </c>
      <c r="B731" s="10" t="s">
        <v>152</v>
      </c>
      <c r="C731" s="54" t="s">
        <v>153</v>
      </c>
      <c r="D731" s="30" t="s">
        <v>1284</v>
      </c>
      <c r="E731" s="77" t="s">
        <v>330</v>
      </c>
      <c r="F731" s="20" t="s">
        <v>155</v>
      </c>
      <c r="G731" s="14" t="s">
        <v>154</v>
      </c>
      <c r="H731" s="14">
        <v>87.75</v>
      </c>
      <c r="I731" s="19" t="s">
        <v>24</v>
      </c>
      <c r="J731" s="32" t="s">
        <v>25</v>
      </c>
      <c r="K731" s="68">
        <v>1394151.88</v>
      </c>
      <c r="L731" s="44" t="s">
        <v>699</v>
      </c>
      <c r="M731" s="44" t="s">
        <v>699</v>
      </c>
      <c r="N731" s="14" t="s">
        <v>329</v>
      </c>
      <c r="O731" s="14" t="s">
        <v>31</v>
      </c>
    </row>
    <row r="732" spans="1:17" ht="127.5" x14ac:dyDescent="0.25">
      <c r="A732" s="217">
        <v>74</v>
      </c>
      <c r="B732" s="9" t="s">
        <v>319</v>
      </c>
      <c r="C732" s="54" t="s">
        <v>320</v>
      </c>
      <c r="D732" s="30" t="s">
        <v>332</v>
      </c>
      <c r="E732" s="77" t="s">
        <v>333</v>
      </c>
      <c r="F732" s="20">
        <v>796</v>
      </c>
      <c r="G732" s="14" t="s">
        <v>41</v>
      </c>
      <c r="H732" s="14">
        <v>128</v>
      </c>
      <c r="I732" s="19" t="s">
        <v>24</v>
      </c>
      <c r="J732" s="32" t="s">
        <v>25</v>
      </c>
      <c r="K732" s="68">
        <v>261072.89</v>
      </c>
      <c r="L732" s="44" t="s">
        <v>331</v>
      </c>
      <c r="M732" s="44" t="s">
        <v>699</v>
      </c>
      <c r="N732" s="14" t="s">
        <v>326</v>
      </c>
      <c r="O732" s="14" t="s">
        <v>304</v>
      </c>
    </row>
    <row r="733" spans="1:17" ht="63.75" customHeight="1" x14ac:dyDescent="0.25">
      <c r="A733" s="217">
        <v>75</v>
      </c>
      <c r="B733" s="14" t="s">
        <v>334</v>
      </c>
      <c r="C733" s="54" t="s">
        <v>335</v>
      </c>
      <c r="D733" s="30" t="s">
        <v>164</v>
      </c>
      <c r="E733" s="30" t="s">
        <v>336</v>
      </c>
      <c r="F733" s="20">
        <v>796</v>
      </c>
      <c r="G733" s="14" t="s">
        <v>41</v>
      </c>
      <c r="H733" s="44">
        <v>7</v>
      </c>
      <c r="I733" s="44" t="str">
        <f t="shared" ref="I733:J733" si="11">I732</f>
        <v>03000000000</v>
      </c>
      <c r="J733" s="84" t="str">
        <f t="shared" si="11"/>
        <v>Краснодарский край</v>
      </c>
      <c r="K733" s="68">
        <v>248736.66</v>
      </c>
      <c r="L733" s="44" t="s">
        <v>331</v>
      </c>
      <c r="M733" s="44" t="s">
        <v>699</v>
      </c>
      <c r="N733" s="14" t="s">
        <v>329</v>
      </c>
      <c r="O733" s="14" t="s">
        <v>31</v>
      </c>
    </row>
    <row r="734" spans="1:17" s="31" customFormat="1" ht="114.75" x14ac:dyDescent="0.25">
      <c r="A734" s="217">
        <v>78</v>
      </c>
      <c r="B734" s="14" t="s">
        <v>187</v>
      </c>
      <c r="C734" s="54" t="s">
        <v>310</v>
      </c>
      <c r="D734" s="30" t="s">
        <v>337</v>
      </c>
      <c r="E734" s="30" t="s">
        <v>312</v>
      </c>
      <c r="F734" s="20">
        <v>796</v>
      </c>
      <c r="G734" s="14" t="s">
        <v>34</v>
      </c>
      <c r="H734" s="14">
        <v>3</v>
      </c>
      <c r="I734" s="19" t="s">
        <v>24</v>
      </c>
      <c r="J734" s="14" t="s">
        <v>25</v>
      </c>
      <c r="K734" s="67">
        <v>196470</v>
      </c>
      <c r="L734" s="44" t="s">
        <v>331</v>
      </c>
      <c r="M734" s="21">
        <v>43497</v>
      </c>
      <c r="N734" s="14" t="s">
        <v>329</v>
      </c>
      <c r="O734" s="14" t="s">
        <v>31</v>
      </c>
      <c r="P734" s="7"/>
      <c r="Q734" s="7"/>
    </row>
    <row r="735" spans="1:17" ht="66.75" customHeight="1" x14ac:dyDescent="0.25">
      <c r="A735" s="217">
        <v>79</v>
      </c>
      <c r="B735" s="14" t="s">
        <v>187</v>
      </c>
      <c r="C735" s="54" t="s">
        <v>310</v>
      </c>
      <c r="D735" s="30" t="s">
        <v>338</v>
      </c>
      <c r="E735" s="30" t="s">
        <v>312</v>
      </c>
      <c r="F735" s="20">
        <v>796</v>
      </c>
      <c r="G735" s="14" t="s">
        <v>34</v>
      </c>
      <c r="H735" s="14">
        <v>3</v>
      </c>
      <c r="I735" s="19" t="s">
        <v>24</v>
      </c>
      <c r="J735" s="14" t="s">
        <v>25</v>
      </c>
      <c r="K735" s="67">
        <v>261960</v>
      </c>
      <c r="L735" s="44" t="s">
        <v>331</v>
      </c>
      <c r="M735" s="21">
        <v>43497</v>
      </c>
      <c r="N735" s="14" t="s">
        <v>329</v>
      </c>
      <c r="O735" s="14" t="s">
        <v>31</v>
      </c>
    </row>
    <row r="736" spans="1:17" ht="84" customHeight="1" x14ac:dyDescent="0.25">
      <c r="A736" s="217">
        <v>80</v>
      </c>
      <c r="B736" s="14" t="s">
        <v>290</v>
      </c>
      <c r="C736" s="54" t="s">
        <v>1192</v>
      </c>
      <c r="D736" s="30" t="s">
        <v>1193</v>
      </c>
      <c r="E736" s="30" t="s">
        <v>339</v>
      </c>
      <c r="F736" s="14">
        <v>876</v>
      </c>
      <c r="G736" s="14" t="s">
        <v>142</v>
      </c>
      <c r="H736" s="14" t="s">
        <v>1185</v>
      </c>
      <c r="I736" s="19" t="s">
        <v>24</v>
      </c>
      <c r="J736" s="14" t="s">
        <v>25</v>
      </c>
      <c r="K736" s="68">
        <v>2718557.16</v>
      </c>
      <c r="L736" s="44" t="s">
        <v>384</v>
      </c>
      <c r="M736" s="71">
        <v>43525</v>
      </c>
      <c r="N736" s="14" t="s">
        <v>47</v>
      </c>
      <c r="O736" s="14" t="s">
        <v>31</v>
      </c>
      <c r="P736" s="31"/>
      <c r="Q736" s="31"/>
    </row>
    <row r="737" spans="1:15" ht="64.5" customHeight="1" x14ac:dyDescent="0.25">
      <c r="A737" s="217">
        <v>81</v>
      </c>
      <c r="B737" s="3" t="s">
        <v>40</v>
      </c>
      <c r="C737" s="55" t="s">
        <v>44</v>
      </c>
      <c r="D737" s="8" t="s">
        <v>1189</v>
      </c>
      <c r="E737" s="77" t="s">
        <v>1190</v>
      </c>
      <c r="F737" s="15">
        <v>796</v>
      </c>
      <c r="G737" s="10" t="s">
        <v>34</v>
      </c>
      <c r="H737" s="14" t="s">
        <v>1024</v>
      </c>
      <c r="I737" s="11" t="s">
        <v>24</v>
      </c>
      <c r="J737" s="10" t="s">
        <v>25</v>
      </c>
      <c r="K737" s="68">
        <v>240582</v>
      </c>
      <c r="L737" s="71">
        <v>43132</v>
      </c>
      <c r="M737" s="71">
        <v>43449</v>
      </c>
      <c r="N737" s="10" t="s">
        <v>38</v>
      </c>
      <c r="O737" s="10" t="s">
        <v>304</v>
      </c>
    </row>
    <row r="738" spans="1:15" ht="68.25" customHeight="1" x14ac:dyDescent="0.25">
      <c r="A738" s="217">
        <v>85</v>
      </c>
      <c r="B738" s="11" t="s">
        <v>151</v>
      </c>
      <c r="C738" s="57" t="s">
        <v>223</v>
      </c>
      <c r="D738" s="30" t="s">
        <v>341</v>
      </c>
      <c r="E738" s="30" t="s">
        <v>340</v>
      </c>
      <c r="F738" s="20">
        <v>113</v>
      </c>
      <c r="G738" s="14" t="s">
        <v>342</v>
      </c>
      <c r="H738" s="14">
        <v>144.1</v>
      </c>
      <c r="I738" s="19" t="s">
        <v>24</v>
      </c>
      <c r="J738" s="14" t="s">
        <v>25</v>
      </c>
      <c r="K738" s="68">
        <v>992849</v>
      </c>
      <c r="L738" s="44" t="s">
        <v>331</v>
      </c>
      <c r="M738" s="21">
        <v>43435</v>
      </c>
      <c r="N738" s="14" t="s">
        <v>329</v>
      </c>
      <c r="O738" s="14" t="s">
        <v>31</v>
      </c>
    </row>
    <row r="739" spans="1:15" ht="76.5" x14ac:dyDescent="0.25">
      <c r="A739" s="217">
        <v>86</v>
      </c>
      <c r="B739" s="10" t="s">
        <v>179</v>
      </c>
      <c r="C739" s="54" t="s">
        <v>343</v>
      </c>
      <c r="D739" s="30" t="s">
        <v>167</v>
      </c>
      <c r="E739" s="30" t="s">
        <v>344</v>
      </c>
      <c r="F739" s="20">
        <v>642</v>
      </c>
      <c r="G739" s="14" t="s">
        <v>652</v>
      </c>
      <c r="H739" s="14">
        <v>384</v>
      </c>
      <c r="I739" s="19" t="s">
        <v>24</v>
      </c>
      <c r="J739" s="14" t="s">
        <v>25</v>
      </c>
      <c r="K739" s="68">
        <v>763602</v>
      </c>
      <c r="L739" s="44" t="s">
        <v>699</v>
      </c>
      <c r="M739" s="21">
        <v>43435</v>
      </c>
      <c r="N739" s="14" t="s">
        <v>29</v>
      </c>
      <c r="O739" s="14" t="s">
        <v>31</v>
      </c>
    </row>
    <row r="740" spans="1:15" ht="38.25" x14ac:dyDescent="0.25">
      <c r="A740" s="217">
        <v>88</v>
      </c>
      <c r="B740" s="9" t="s">
        <v>319</v>
      </c>
      <c r="C740" s="54" t="s">
        <v>320</v>
      </c>
      <c r="D740" s="30" t="s">
        <v>345</v>
      </c>
      <c r="E740" s="77" t="s">
        <v>248</v>
      </c>
      <c r="F740" s="44" t="s">
        <v>346</v>
      </c>
      <c r="G740" s="14" t="s">
        <v>347</v>
      </c>
      <c r="H740" s="14">
        <v>79</v>
      </c>
      <c r="I740" s="44" t="s">
        <v>24</v>
      </c>
      <c r="J740" s="14" t="s">
        <v>25</v>
      </c>
      <c r="K740" s="68">
        <v>112328</v>
      </c>
      <c r="L740" s="44" t="s">
        <v>331</v>
      </c>
      <c r="M740" s="71">
        <v>43160</v>
      </c>
      <c r="N740" s="14" t="s">
        <v>329</v>
      </c>
      <c r="O740" s="14" t="s">
        <v>31</v>
      </c>
    </row>
    <row r="741" spans="1:15" ht="63.75" x14ac:dyDescent="0.25">
      <c r="A741" s="217">
        <v>89</v>
      </c>
      <c r="B741" s="14" t="s">
        <v>348</v>
      </c>
      <c r="C741" s="54" t="s">
        <v>349</v>
      </c>
      <c r="D741" s="30" t="s">
        <v>350</v>
      </c>
      <c r="E741" s="77" t="s">
        <v>351</v>
      </c>
      <c r="F741" s="44" t="s">
        <v>172</v>
      </c>
      <c r="G741" s="14" t="s">
        <v>252</v>
      </c>
      <c r="H741" s="14" t="s">
        <v>1025</v>
      </c>
      <c r="I741" s="44" t="s">
        <v>24</v>
      </c>
      <c r="J741" s="14" t="s">
        <v>25</v>
      </c>
      <c r="K741" s="68">
        <v>92235.61</v>
      </c>
      <c r="L741" s="44" t="s">
        <v>699</v>
      </c>
      <c r="M741" s="71">
        <v>43235</v>
      </c>
      <c r="N741" s="32" t="s">
        <v>326</v>
      </c>
      <c r="O741" s="14" t="s">
        <v>304</v>
      </c>
    </row>
    <row r="742" spans="1:15" ht="63.75" x14ac:dyDescent="0.25">
      <c r="A742" s="217">
        <v>92</v>
      </c>
      <c r="B742" s="32" t="s">
        <v>356</v>
      </c>
      <c r="C742" s="58" t="s">
        <v>357</v>
      </c>
      <c r="D742" s="74" t="s">
        <v>358</v>
      </c>
      <c r="E742" s="47" t="s">
        <v>359</v>
      </c>
      <c r="F742" s="73">
        <v>796</v>
      </c>
      <c r="G742" s="32" t="s">
        <v>34</v>
      </c>
      <c r="H742" s="32">
        <v>70</v>
      </c>
      <c r="I742" s="19" t="s">
        <v>24</v>
      </c>
      <c r="J742" s="32" t="s">
        <v>25</v>
      </c>
      <c r="K742" s="65">
        <v>56763.399999999994</v>
      </c>
      <c r="L742" s="44" t="s">
        <v>331</v>
      </c>
      <c r="M742" s="71">
        <v>43251</v>
      </c>
      <c r="N742" s="32" t="s">
        <v>326</v>
      </c>
      <c r="O742" s="14" t="s">
        <v>304</v>
      </c>
    </row>
    <row r="743" spans="1:15" ht="72.75" customHeight="1" x14ac:dyDescent="0.25">
      <c r="A743" s="217">
        <v>94</v>
      </c>
      <c r="B743" s="14" t="s">
        <v>360</v>
      </c>
      <c r="C743" s="54" t="s">
        <v>231</v>
      </c>
      <c r="D743" s="40" t="s">
        <v>362</v>
      </c>
      <c r="E743" s="47" t="s">
        <v>361</v>
      </c>
      <c r="F743" s="20">
        <v>876</v>
      </c>
      <c r="G743" s="14" t="s">
        <v>142</v>
      </c>
      <c r="H743" s="14">
        <v>18</v>
      </c>
      <c r="I743" s="19" t="s">
        <v>24</v>
      </c>
      <c r="J743" s="32" t="s">
        <v>25</v>
      </c>
      <c r="K743" s="68">
        <v>805969.82</v>
      </c>
      <c r="L743" s="44" t="s">
        <v>331</v>
      </c>
      <c r="M743" s="71">
        <v>43240</v>
      </c>
      <c r="N743" s="14" t="s">
        <v>329</v>
      </c>
      <c r="O743" s="14" t="s">
        <v>31</v>
      </c>
    </row>
    <row r="744" spans="1:15" ht="89.25" x14ac:dyDescent="0.25">
      <c r="A744" s="217">
        <v>95</v>
      </c>
      <c r="B744" s="14" t="s">
        <v>360</v>
      </c>
      <c r="C744" s="54" t="s">
        <v>231</v>
      </c>
      <c r="D744" s="40" t="s">
        <v>177</v>
      </c>
      <c r="E744" s="47" t="s">
        <v>361</v>
      </c>
      <c r="F744" s="20">
        <v>796</v>
      </c>
      <c r="G744" s="14" t="s">
        <v>41</v>
      </c>
      <c r="H744" s="14">
        <v>357</v>
      </c>
      <c r="I744" s="19" t="s">
        <v>24</v>
      </c>
      <c r="J744" s="32" t="s">
        <v>25</v>
      </c>
      <c r="K744" s="68">
        <v>1648103.59</v>
      </c>
      <c r="L744" s="44" t="s">
        <v>331</v>
      </c>
      <c r="M744" s="71">
        <v>43240</v>
      </c>
      <c r="N744" s="14" t="s">
        <v>329</v>
      </c>
      <c r="O744" s="14" t="s">
        <v>31</v>
      </c>
    </row>
    <row r="745" spans="1:15" ht="18.75" customHeight="1" x14ac:dyDescent="0.25">
      <c r="A745" s="217">
        <v>96</v>
      </c>
      <c r="B745" s="14" t="s">
        <v>360</v>
      </c>
      <c r="C745" s="54" t="s">
        <v>231</v>
      </c>
      <c r="D745" s="47" t="s">
        <v>363</v>
      </c>
      <c r="E745" s="47" t="s">
        <v>361</v>
      </c>
      <c r="F745" s="20">
        <v>876</v>
      </c>
      <c r="G745" s="14" t="s">
        <v>142</v>
      </c>
      <c r="H745" s="14">
        <v>19</v>
      </c>
      <c r="I745" s="19" t="s">
        <v>24</v>
      </c>
      <c r="J745" s="32" t="s">
        <v>25</v>
      </c>
      <c r="K745" s="68">
        <v>864448.18</v>
      </c>
      <c r="L745" s="21">
        <v>43146</v>
      </c>
      <c r="M745" s="71">
        <v>43240</v>
      </c>
      <c r="N745" s="14" t="s">
        <v>329</v>
      </c>
      <c r="O745" s="14" t="s">
        <v>31</v>
      </c>
    </row>
    <row r="746" spans="1:15" ht="48.75" customHeight="1" x14ac:dyDescent="0.25">
      <c r="A746" s="217">
        <v>97</v>
      </c>
      <c r="B746" s="14" t="s">
        <v>360</v>
      </c>
      <c r="C746" s="54" t="s">
        <v>231</v>
      </c>
      <c r="D746" s="47" t="s">
        <v>364</v>
      </c>
      <c r="E746" s="47" t="s">
        <v>43</v>
      </c>
      <c r="F746" s="20">
        <v>168</v>
      </c>
      <c r="G746" s="14" t="s">
        <v>365</v>
      </c>
      <c r="H746" s="14">
        <v>1.5</v>
      </c>
      <c r="I746" s="19" t="s">
        <v>24</v>
      </c>
      <c r="J746" s="32" t="s">
        <v>25</v>
      </c>
      <c r="K746" s="68">
        <v>517920</v>
      </c>
      <c r="L746" s="21">
        <v>43146</v>
      </c>
      <c r="M746" s="71">
        <v>43240</v>
      </c>
      <c r="N746" s="19" t="s">
        <v>29</v>
      </c>
      <c r="O746" s="14" t="s">
        <v>31</v>
      </c>
    </row>
    <row r="747" spans="1:15" ht="81" customHeight="1" x14ac:dyDescent="0.25">
      <c r="A747" s="217">
        <v>99</v>
      </c>
      <c r="B747" s="14" t="s">
        <v>134</v>
      </c>
      <c r="C747" s="54" t="s">
        <v>135</v>
      </c>
      <c r="D747" s="30" t="s">
        <v>136</v>
      </c>
      <c r="E747" s="77" t="s">
        <v>137</v>
      </c>
      <c r="F747" s="20">
        <v>796</v>
      </c>
      <c r="G747" s="14" t="s">
        <v>34</v>
      </c>
      <c r="H747" s="14">
        <v>24</v>
      </c>
      <c r="I747" s="44" t="s">
        <v>24</v>
      </c>
      <c r="J747" s="14" t="s">
        <v>25</v>
      </c>
      <c r="K747" s="68">
        <v>580308.35</v>
      </c>
      <c r="L747" s="44" t="s">
        <v>331</v>
      </c>
      <c r="M747" s="71">
        <v>43190</v>
      </c>
      <c r="N747" s="32" t="s">
        <v>326</v>
      </c>
      <c r="O747" s="14" t="s">
        <v>304</v>
      </c>
    </row>
    <row r="748" spans="1:15" ht="63.75" x14ac:dyDescent="0.25">
      <c r="A748" s="217">
        <v>100</v>
      </c>
      <c r="B748" s="14" t="s">
        <v>366</v>
      </c>
      <c r="C748" s="54" t="s">
        <v>977</v>
      </c>
      <c r="D748" s="30" t="s">
        <v>1149</v>
      </c>
      <c r="E748" s="77" t="s">
        <v>137</v>
      </c>
      <c r="F748" s="44" t="s">
        <v>147</v>
      </c>
      <c r="G748" s="14" t="s">
        <v>34</v>
      </c>
      <c r="H748" s="14">
        <v>200</v>
      </c>
      <c r="I748" s="44" t="s">
        <v>24</v>
      </c>
      <c r="J748" s="14" t="s">
        <v>25</v>
      </c>
      <c r="K748" s="68">
        <v>1095113.33</v>
      </c>
      <c r="L748" s="21">
        <v>43160</v>
      </c>
      <c r="M748" s="21">
        <v>43221</v>
      </c>
      <c r="N748" s="32" t="s">
        <v>326</v>
      </c>
      <c r="O748" s="14" t="s">
        <v>304</v>
      </c>
    </row>
    <row r="749" spans="1:15" ht="76.5" x14ac:dyDescent="0.25">
      <c r="A749" s="217">
        <v>101</v>
      </c>
      <c r="B749" s="14" t="s">
        <v>367</v>
      </c>
      <c r="C749" s="54" t="s">
        <v>979</v>
      </c>
      <c r="D749" s="30" t="s">
        <v>368</v>
      </c>
      <c r="E749" s="77" t="s">
        <v>369</v>
      </c>
      <c r="F749" s="44" t="s">
        <v>370</v>
      </c>
      <c r="G749" s="14" t="s">
        <v>371</v>
      </c>
      <c r="H749" s="14">
        <v>833</v>
      </c>
      <c r="I749" s="44" t="s">
        <v>24</v>
      </c>
      <c r="J749" s="14" t="s">
        <v>25</v>
      </c>
      <c r="K749" s="68">
        <v>352850.1</v>
      </c>
      <c r="L749" s="21">
        <v>43132</v>
      </c>
      <c r="M749" s="21">
        <v>43374</v>
      </c>
      <c r="N749" s="32" t="s">
        <v>326</v>
      </c>
      <c r="O749" s="14" t="s">
        <v>304</v>
      </c>
    </row>
    <row r="750" spans="1:15" ht="76.5" x14ac:dyDescent="0.25">
      <c r="A750" s="217">
        <v>106</v>
      </c>
      <c r="B750" s="32" t="s">
        <v>372</v>
      </c>
      <c r="C750" s="54" t="s">
        <v>373</v>
      </c>
      <c r="D750" s="30" t="s">
        <v>374</v>
      </c>
      <c r="E750" s="30" t="s">
        <v>169</v>
      </c>
      <c r="F750" s="20">
        <v>796</v>
      </c>
      <c r="G750" s="14" t="s">
        <v>34</v>
      </c>
      <c r="H750" s="14">
        <v>15354</v>
      </c>
      <c r="I750" s="19" t="s">
        <v>24</v>
      </c>
      <c r="J750" s="14" t="s">
        <v>25</v>
      </c>
      <c r="K750" s="68">
        <v>1214586.75</v>
      </c>
      <c r="L750" s="21">
        <v>43160</v>
      </c>
      <c r="M750" s="21">
        <v>43191</v>
      </c>
      <c r="N750" s="14" t="s">
        <v>329</v>
      </c>
      <c r="O750" s="14" t="s">
        <v>31</v>
      </c>
    </row>
    <row r="751" spans="1:15" ht="58.5" customHeight="1" x14ac:dyDescent="0.25">
      <c r="A751" s="217">
        <v>107</v>
      </c>
      <c r="B751" s="32" t="s">
        <v>375</v>
      </c>
      <c r="C751" s="58" t="s">
        <v>1150</v>
      </c>
      <c r="D751" s="77" t="s">
        <v>376</v>
      </c>
      <c r="E751" s="30" t="s">
        <v>377</v>
      </c>
      <c r="F751" s="14" t="s">
        <v>1151</v>
      </c>
      <c r="G751" s="14" t="s">
        <v>1152</v>
      </c>
      <c r="H751" s="68" t="s">
        <v>1153</v>
      </c>
      <c r="I751" s="19" t="s">
        <v>24</v>
      </c>
      <c r="J751" s="14" t="s">
        <v>25</v>
      </c>
      <c r="K751" s="65">
        <v>507537.6</v>
      </c>
      <c r="L751" s="21">
        <v>43132</v>
      </c>
      <c r="M751" s="71">
        <v>43435</v>
      </c>
      <c r="N751" s="14" t="s">
        <v>329</v>
      </c>
      <c r="O751" s="14" t="s">
        <v>31</v>
      </c>
    </row>
    <row r="752" spans="1:15" ht="63.75" x14ac:dyDescent="0.25">
      <c r="A752" s="217">
        <v>108</v>
      </c>
      <c r="B752" s="32" t="s">
        <v>378</v>
      </c>
      <c r="C752" s="58" t="s">
        <v>379</v>
      </c>
      <c r="D752" s="77" t="s">
        <v>1289</v>
      </c>
      <c r="E752" s="30" t="s">
        <v>1285</v>
      </c>
      <c r="F752" s="14">
        <v>796</v>
      </c>
      <c r="G752" s="14" t="s">
        <v>34</v>
      </c>
      <c r="H752" s="68">
        <v>12148</v>
      </c>
      <c r="I752" s="19" t="s">
        <v>24</v>
      </c>
      <c r="J752" s="14" t="s">
        <v>25</v>
      </c>
      <c r="K752" s="65">
        <v>1668246.29</v>
      </c>
      <c r="L752" s="21">
        <v>43160</v>
      </c>
      <c r="M752" s="71">
        <v>43405</v>
      </c>
      <c r="N752" s="14" t="s">
        <v>329</v>
      </c>
      <c r="O752" s="14" t="s">
        <v>31</v>
      </c>
    </row>
    <row r="753" spans="1:15" ht="63.75" x14ac:dyDescent="0.25">
      <c r="A753" s="217">
        <v>109</v>
      </c>
      <c r="B753" s="14" t="s">
        <v>366</v>
      </c>
      <c r="C753" s="54" t="s">
        <v>977</v>
      </c>
      <c r="D753" s="30" t="s">
        <v>380</v>
      </c>
      <c r="E753" s="77" t="s">
        <v>137</v>
      </c>
      <c r="F753" s="44" t="s">
        <v>147</v>
      </c>
      <c r="G753" s="14" t="s">
        <v>34</v>
      </c>
      <c r="H753" s="14">
        <v>5</v>
      </c>
      <c r="I753" s="44" t="s">
        <v>24</v>
      </c>
      <c r="J753" s="14" t="s">
        <v>25</v>
      </c>
      <c r="K753" s="68">
        <v>96016.960000000006</v>
      </c>
      <c r="L753" s="21">
        <v>43132</v>
      </c>
      <c r="M753" s="21">
        <v>43160</v>
      </c>
      <c r="N753" s="14" t="s">
        <v>329</v>
      </c>
      <c r="O753" s="14" t="s">
        <v>31</v>
      </c>
    </row>
    <row r="754" spans="1:15" ht="38.25" x14ac:dyDescent="0.25">
      <c r="A754" s="217">
        <v>111</v>
      </c>
      <c r="B754" s="32" t="s">
        <v>156</v>
      </c>
      <c r="C754" s="58" t="s">
        <v>381</v>
      </c>
      <c r="D754" s="72" t="s">
        <v>1325</v>
      </c>
      <c r="E754" s="77" t="s">
        <v>382</v>
      </c>
      <c r="F754" s="73">
        <v>796</v>
      </c>
      <c r="G754" s="32" t="s">
        <v>41</v>
      </c>
      <c r="H754" s="32">
        <v>70</v>
      </c>
      <c r="I754" s="19" t="s">
        <v>24</v>
      </c>
      <c r="J754" s="32" t="s">
        <v>25</v>
      </c>
      <c r="K754" s="65">
        <v>905000</v>
      </c>
      <c r="L754" s="71">
        <v>43160</v>
      </c>
      <c r="M754" s="71">
        <v>43220</v>
      </c>
      <c r="N754" s="14" t="s">
        <v>29</v>
      </c>
      <c r="O754" s="32" t="s">
        <v>31</v>
      </c>
    </row>
    <row r="755" spans="1:15" ht="76.5" x14ac:dyDescent="0.25">
      <c r="A755" s="217">
        <v>115</v>
      </c>
      <c r="B755" s="14" t="s">
        <v>856</v>
      </c>
      <c r="C755" s="56" t="s">
        <v>1245</v>
      </c>
      <c r="D755" s="163" t="s">
        <v>857</v>
      </c>
      <c r="E755" s="106" t="s">
        <v>858</v>
      </c>
      <c r="F755" s="61" t="s">
        <v>1246</v>
      </c>
      <c r="G755" s="61" t="s">
        <v>1247</v>
      </c>
      <c r="H755" s="126" t="s">
        <v>1248</v>
      </c>
      <c r="I755" s="78" t="s">
        <v>24</v>
      </c>
      <c r="J755" s="78" t="s">
        <v>25</v>
      </c>
      <c r="K755" s="127">
        <v>389150</v>
      </c>
      <c r="L755" s="86">
        <v>43134</v>
      </c>
      <c r="M755" s="86">
        <v>43250</v>
      </c>
      <c r="N755" s="134" t="s">
        <v>36</v>
      </c>
      <c r="O755" s="78" t="s">
        <v>31</v>
      </c>
    </row>
    <row r="756" spans="1:15" ht="51" x14ac:dyDescent="0.25">
      <c r="A756" s="217">
        <v>119</v>
      </c>
      <c r="B756" s="14" t="s">
        <v>876</v>
      </c>
      <c r="C756" s="54" t="s">
        <v>877</v>
      </c>
      <c r="D756" s="163" t="s">
        <v>878</v>
      </c>
      <c r="E756" s="30" t="s">
        <v>72</v>
      </c>
      <c r="F756" s="20" t="s">
        <v>172</v>
      </c>
      <c r="G756" s="14" t="s">
        <v>252</v>
      </c>
      <c r="H756" s="20" t="s">
        <v>879</v>
      </c>
      <c r="I756" s="78" t="s">
        <v>24</v>
      </c>
      <c r="J756" s="78" t="s">
        <v>25</v>
      </c>
      <c r="K756" s="127">
        <v>2199998.8199999998</v>
      </c>
      <c r="L756" s="86">
        <v>43160</v>
      </c>
      <c r="M756" s="86">
        <v>43281</v>
      </c>
      <c r="N756" s="136" t="s">
        <v>36</v>
      </c>
      <c r="O756" s="78" t="s">
        <v>31</v>
      </c>
    </row>
    <row r="757" spans="1:15" ht="63.75" x14ac:dyDescent="0.25">
      <c r="A757" s="217">
        <v>120</v>
      </c>
      <c r="B757" s="44" t="s">
        <v>880</v>
      </c>
      <c r="C757" s="57" t="s">
        <v>881</v>
      </c>
      <c r="D757" s="163" t="s">
        <v>882</v>
      </c>
      <c r="E757" s="106" t="s">
        <v>883</v>
      </c>
      <c r="F757" s="20">
        <v>876</v>
      </c>
      <c r="G757" s="14" t="s">
        <v>180</v>
      </c>
      <c r="H757" s="14" t="s">
        <v>46</v>
      </c>
      <c r="I757" s="78" t="s">
        <v>24</v>
      </c>
      <c r="J757" s="78" t="s">
        <v>25</v>
      </c>
      <c r="K757" s="137">
        <v>1500000</v>
      </c>
      <c r="L757" s="86">
        <v>43160</v>
      </c>
      <c r="M757" s="86">
        <v>43250</v>
      </c>
      <c r="N757" s="14" t="s">
        <v>303</v>
      </c>
      <c r="O757" s="78" t="s">
        <v>31</v>
      </c>
    </row>
    <row r="758" spans="1:15" ht="63.75" x14ac:dyDescent="0.25">
      <c r="A758" s="217">
        <v>121</v>
      </c>
      <c r="B758" s="44" t="s">
        <v>884</v>
      </c>
      <c r="C758" s="57" t="s">
        <v>885</v>
      </c>
      <c r="D758" s="163" t="s">
        <v>886</v>
      </c>
      <c r="E758" s="106" t="s">
        <v>887</v>
      </c>
      <c r="F758" s="20">
        <v>839</v>
      </c>
      <c r="G758" s="131" t="s">
        <v>888</v>
      </c>
      <c r="H758" s="14">
        <v>300</v>
      </c>
      <c r="I758" s="78" t="s">
        <v>24</v>
      </c>
      <c r="J758" s="78" t="s">
        <v>25</v>
      </c>
      <c r="K758" s="127">
        <v>750000</v>
      </c>
      <c r="L758" s="86">
        <v>43160</v>
      </c>
      <c r="M758" s="86">
        <v>43250</v>
      </c>
      <c r="N758" s="14" t="s">
        <v>303</v>
      </c>
      <c r="O758" s="78" t="s">
        <v>31</v>
      </c>
    </row>
    <row r="759" spans="1:15" ht="89.25" x14ac:dyDescent="0.25">
      <c r="A759" s="217">
        <v>123</v>
      </c>
      <c r="B759" s="44" t="s">
        <v>844</v>
      </c>
      <c r="C759" s="57" t="s">
        <v>1635</v>
      </c>
      <c r="D759" s="170" t="s">
        <v>845</v>
      </c>
      <c r="E759" s="106" t="s">
        <v>891</v>
      </c>
      <c r="F759" s="61" t="s">
        <v>846</v>
      </c>
      <c r="G759" s="125" t="s">
        <v>140</v>
      </c>
      <c r="H759" s="14" t="s">
        <v>1634</v>
      </c>
      <c r="I759" s="78" t="s">
        <v>24</v>
      </c>
      <c r="J759" s="78" t="s">
        <v>25</v>
      </c>
      <c r="K759" s="127">
        <v>1963358.12</v>
      </c>
      <c r="L759" s="86">
        <v>43226</v>
      </c>
      <c r="M759" s="135">
        <v>43464</v>
      </c>
      <c r="N759" s="44" t="s">
        <v>36</v>
      </c>
      <c r="O759" s="78" t="s">
        <v>31</v>
      </c>
    </row>
    <row r="760" spans="1:15" ht="63.75" x14ac:dyDescent="0.25">
      <c r="A760" s="217">
        <v>124</v>
      </c>
      <c r="B760" s="22" t="s">
        <v>745</v>
      </c>
      <c r="C760" s="151" t="s">
        <v>760</v>
      </c>
      <c r="D760" s="77" t="s">
        <v>761</v>
      </c>
      <c r="E760" s="77" t="s">
        <v>762</v>
      </c>
      <c r="F760" s="61" t="s">
        <v>172</v>
      </c>
      <c r="G760" s="61" t="s">
        <v>763</v>
      </c>
      <c r="H760" s="126" t="s">
        <v>764</v>
      </c>
      <c r="I760" s="19" t="s">
        <v>24</v>
      </c>
      <c r="J760" s="19" t="s">
        <v>25</v>
      </c>
      <c r="K760" s="68">
        <v>3753305.32</v>
      </c>
      <c r="L760" s="71">
        <v>43160</v>
      </c>
      <c r="M760" s="21">
        <v>43436</v>
      </c>
      <c r="N760" s="14" t="s">
        <v>303</v>
      </c>
      <c r="O760" s="14" t="s">
        <v>304</v>
      </c>
    </row>
    <row r="761" spans="1:15" ht="63.75" x14ac:dyDescent="0.25">
      <c r="A761" s="217">
        <v>128</v>
      </c>
      <c r="B761" s="14" t="s">
        <v>1011</v>
      </c>
      <c r="C761" s="54" t="s">
        <v>1010</v>
      </c>
      <c r="D761" s="30" t="s">
        <v>774</v>
      </c>
      <c r="E761" s="30" t="s">
        <v>775</v>
      </c>
      <c r="F761" s="14">
        <v>796</v>
      </c>
      <c r="G761" s="14" t="s">
        <v>96</v>
      </c>
      <c r="H761" s="20">
        <v>50</v>
      </c>
      <c r="I761" s="32">
        <v>3000000000</v>
      </c>
      <c r="J761" s="83" t="s">
        <v>25</v>
      </c>
      <c r="K761" s="65">
        <v>1858500</v>
      </c>
      <c r="L761" s="21">
        <v>43160</v>
      </c>
      <c r="M761" s="21">
        <v>43435</v>
      </c>
      <c r="N761" s="14" t="s">
        <v>303</v>
      </c>
      <c r="O761" s="14" t="s">
        <v>304</v>
      </c>
    </row>
    <row r="762" spans="1:15" ht="63.75" x14ac:dyDescent="0.25">
      <c r="A762" s="217">
        <v>129</v>
      </c>
      <c r="B762" s="14" t="s">
        <v>776</v>
      </c>
      <c r="C762" s="54" t="s">
        <v>777</v>
      </c>
      <c r="D762" s="30" t="s">
        <v>778</v>
      </c>
      <c r="E762" s="30" t="s">
        <v>779</v>
      </c>
      <c r="F762" s="14">
        <v>796</v>
      </c>
      <c r="G762" s="14" t="s">
        <v>34</v>
      </c>
      <c r="H762" s="20" t="s">
        <v>780</v>
      </c>
      <c r="I762" s="32">
        <v>3000000000</v>
      </c>
      <c r="J762" s="83" t="s">
        <v>25</v>
      </c>
      <c r="K762" s="65">
        <v>116261.6</v>
      </c>
      <c r="L762" s="21">
        <v>43160</v>
      </c>
      <c r="M762" s="21">
        <v>43437</v>
      </c>
      <c r="N762" s="14" t="s">
        <v>303</v>
      </c>
      <c r="O762" s="14" t="s">
        <v>304</v>
      </c>
    </row>
    <row r="763" spans="1:15" ht="63.75" x14ac:dyDescent="0.25">
      <c r="A763" s="217">
        <v>131</v>
      </c>
      <c r="B763" s="14" t="s">
        <v>745</v>
      </c>
      <c r="C763" s="54" t="s">
        <v>781</v>
      </c>
      <c r="D763" s="30" t="s">
        <v>782</v>
      </c>
      <c r="E763" s="30" t="s">
        <v>783</v>
      </c>
      <c r="F763" s="14">
        <v>796</v>
      </c>
      <c r="G763" s="14" t="s">
        <v>96</v>
      </c>
      <c r="H763" s="20">
        <v>1068700</v>
      </c>
      <c r="I763" s="32">
        <v>3000000000</v>
      </c>
      <c r="J763" s="83" t="s">
        <v>25</v>
      </c>
      <c r="K763" s="65">
        <v>2810000</v>
      </c>
      <c r="L763" s="21">
        <v>43160</v>
      </c>
      <c r="M763" s="21">
        <v>43435</v>
      </c>
      <c r="N763" s="14" t="s">
        <v>303</v>
      </c>
      <c r="O763" s="14" t="s">
        <v>304</v>
      </c>
    </row>
    <row r="764" spans="1:15" ht="63.75" x14ac:dyDescent="0.25">
      <c r="A764" s="217">
        <v>136</v>
      </c>
      <c r="B764" s="10" t="s">
        <v>176</v>
      </c>
      <c r="C764" s="54" t="s">
        <v>230</v>
      </c>
      <c r="D764" s="239" t="s">
        <v>1176</v>
      </c>
      <c r="E764" s="239" t="s">
        <v>1177</v>
      </c>
      <c r="F764" s="15">
        <v>796</v>
      </c>
      <c r="G764" s="10" t="s">
        <v>41</v>
      </c>
      <c r="H764" s="10">
        <v>4832</v>
      </c>
      <c r="I764" s="42" t="s">
        <v>24</v>
      </c>
      <c r="J764" s="10" t="s">
        <v>25</v>
      </c>
      <c r="K764" s="240">
        <v>2218311.02</v>
      </c>
      <c r="L764" s="119">
        <v>43132</v>
      </c>
      <c r="M764" s="119">
        <v>43405</v>
      </c>
      <c r="N764" s="10" t="s">
        <v>1178</v>
      </c>
      <c r="O764" s="10" t="s">
        <v>31</v>
      </c>
    </row>
    <row r="765" spans="1:15" ht="38.25" x14ac:dyDescent="0.25">
      <c r="A765" s="217">
        <v>138</v>
      </c>
      <c r="B765" s="32" t="s">
        <v>388</v>
      </c>
      <c r="C765" s="58" t="s">
        <v>389</v>
      </c>
      <c r="D765" s="77" t="s">
        <v>390</v>
      </c>
      <c r="E765" s="30" t="s">
        <v>391</v>
      </c>
      <c r="F765" s="14" t="s">
        <v>392</v>
      </c>
      <c r="G765" s="14" t="s">
        <v>393</v>
      </c>
      <c r="H765" s="68" t="s">
        <v>394</v>
      </c>
      <c r="I765" s="19" t="s">
        <v>24</v>
      </c>
      <c r="J765" s="14" t="s">
        <v>25</v>
      </c>
      <c r="K765" s="68">
        <v>1012155</v>
      </c>
      <c r="L765" s="44" t="s">
        <v>384</v>
      </c>
      <c r="M765" s="71">
        <v>43435</v>
      </c>
      <c r="N765" s="14" t="s">
        <v>329</v>
      </c>
      <c r="O765" s="14" t="s">
        <v>31</v>
      </c>
    </row>
    <row r="766" spans="1:15" ht="40.5" customHeight="1" x14ac:dyDescent="0.25">
      <c r="A766" s="217">
        <v>143</v>
      </c>
      <c r="B766" s="10" t="s">
        <v>152</v>
      </c>
      <c r="C766" s="54" t="s">
        <v>153</v>
      </c>
      <c r="D766" s="30" t="s">
        <v>1286</v>
      </c>
      <c r="E766" s="77" t="s">
        <v>328</v>
      </c>
      <c r="F766" s="44" t="s">
        <v>147</v>
      </c>
      <c r="G766" s="44" t="s">
        <v>41</v>
      </c>
      <c r="H766" s="78" t="s">
        <v>1287</v>
      </c>
      <c r="I766" s="78" t="s">
        <v>24</v>
      </c>
      <c r="J766" s="78" t="s">
        <v>25</v>
      </c>
      <c r="K766" s="68">
        <v>140400</v>
      </c>
      <c r="L766" s="86">
        <v>43160</v>
      </c>
      <c r="M766" s="86">
        <v>43160</v>
      </c>
      <c r="N766" s="36" t="s">
        <v>29</v>
      </c>
      <c r="O766" s="14" t="s">
        <v>31</v>
      </c>
    </row>
    <row r="767" spans="1:15" ht="114.75" x14ac:dyDescent="0.25">
      <c r="A767" s="217">
        <v>144</v>
      </c>
      <c r="B767" s="14" t="s">
        <v>397</v>
      </c>
      <c r="C767" s="54" t="s">
        <v>1012</v>
      </c>
      <c r="D767" s="30" t="s">
        <v>332</v>
      </c>
      <c r="E767" s="77" t="s">
        <v>398</v>
      </c>
      <c r="F767" s="20">
        <v>796</v>
      </c>
      <c r="G767" s="14" t="s">
        <v>41</v>
      </c>
      <c r="H767" s="78" t="s">
        <v>399</v>
      </c>
      <c r="I767" s="78" t="s">
        <v>24</v>
      </c>
      <c r="J767" s="78" t="s">
        <v>25</v>
      </c>
      <c r="K767" s="68">
        <v>300000</v>
      </c>
      <c r="L767" s="86">
        <v>43160</v>
      </c>
      <c r="M767" s="86">
        <v>43191</v>
      </c>
      <c r="N767" s="14" t="s">
        <v>329</v>
      </c>
      <c r="O767" s="14" t="s">
        <v>31</v>
      </c>
    </row>
    <row r="768" spans="1:15" ht="93" customHeight="1" x14ac:dyDescent="0.25">
      <c r="A768" s="217">
        <v>158</v>
      </c>
      <c r="B768" s="19" t="s">
        <v>268</v>
      </c>
      <c r="C768" s="58" t="s">
        <v>269</v>
      </c>
      <c r="D768" s="87" t="s">
        <v>296</v>
      </c>
      <c r="E768" s="37" t="s">
        <v>270</v>
      </c>
      <c r="F768" s="20">
        <v>796</v>
      </c>
      <c r="G768" s="14" t="s">
        <v>41</v>
      </c>
      <c r="H768" s="14">
        <v>2466</v>
      </c>
      <c r="I768" s="19" t="s">
        <v>24</v>
      </c>
      <c r="J768" s="14" t="s">
        <v>25</v>
      </c>
      <c r="K768" s="67">
        <v>3579160.15</v>
      </c>
      <c r="L768" s="44" t="s">
        <v>384</v>
      </c>
      <c r="M768" s="21">
        <v>43193</v>
      </c>
      <c r="N768" s="14" t="s">
        <v>303</v>
      </c>
      <c r="O768" s="14" t="s">
        <v>304</v>
      </c>
    </row>
    <row r="769" spans="1:15" ht="66" customHeight="1" x14ac:dyDescent="0.25">
      <c r="A769" s="217">
        <v>159</v>
      </c>
      <c r="B769" s="19" t="s">
        <v>268</v>
      </c>
      <c r="C769" s="58" t="s">
        <v>269</v>
      </c>
      <c r="D769" s="87" t="s">
        <v>297</v>
      </c>
      <c r="E769" s="37" t="s">
        <v>270</v>
      </c>
      <c r="F769" s="20">
        <v>796</v>
      </c>
      <c r="G769" s="14" t="s">
        <v>41</v>
      </c>
      <c r="H769" s="14">
        <v>1404</v>
      </c>
      <c r="I769" s="19" t="s">
        <v>24</v>
      </c>
      <c r="J769" s="14" t="s">
        <v>25</v>
      </c>
      <c r="K769" s="67">
        <v>729815.51</v>
      </c>
      <c r="L769" s="44" t="s">
        <v>384</v>
      </c>
      <c r="M769" s="21">
        <v>43193</v>
      </c>
      <c r="N769" s="14" t="s">
        <v>303</v>
      </c>
      <c r="O769" s="14" t="s">
        <v>304</v>
      </c>
    </row>
    <row r="770" spans="1:15" ht="63.75" x14ac:dyDescent="0.25">
      <c r="A770" s="217">
        <v>160</v>
      </c>
      <c r="B770" s="19" t="s">
        <v>268</v>
      </c>
      <c r="C770" s="58" t="s">
        <v>269</v>
      </c>
      <c r="D770" s="87" t="s">
        <v>298</v>
      </c>
      <c r="E770" s="37" t="s">
        <v>270</v>
      </c>
      <c r="F770" s="20">
        <v>796</v>
      </c>
      <c r="G770" s="14" t="s">
        <v>41</v>
      </c>
      <c r="H770" s="14">
        <v>1119</v>
      </c>
      <c r="I770" s="19" t="s">
        <v>24</v>
      </c>
      <c r="J770" s="14" t="s">
        <v>25</v>
      </c>
      <c r="K770" s="67">
        <v>1924681.41</v>
      </c>
      <c r="L770" s="44" t="s">
        <v>384</v>
      </c>
      <c r="M770" s="21">
        <v>43193</v>
      </c>
      <c r="N770" s="14" t="s">
        <v>303</v>
      </c>
      <c r="O770" s="14" t="s">
        <v>304</v>
      </c>
    </row>
    <row r="771" spans="1:15" ht="63.75" x14ac:dyDescent="0.25">
      <c r="A771" s="217">
        <v>161</v>
      </c>
      <c r="B771" s="19" t="s">
        <v>268</v>
      </c>
      <c r="C771" s="58" t="s">
        <v>269</v>
      </c>
      <c r="D771" s="87" t="s">
        <v>299</v>
      </c>
      <c r="E771" s="37" t="s">
        <v>270</v>
      </c>
      <c r="F771" s="20">
        <v>796</v>
      </c>
      <c r="G771" s="14" t="s">
        <v>41</v>
      </c>
      <c r="H771" s="14">
        <v>1858</v>
      </c>
      <c r="I771" s="19" t="s">
        <v>24</v>
      </c>
      <c r="J771" s="14" t="s">
        <v>25</v>
      </c>
      <c r="K771" s="67">
        <v>1671788.56</v>
      </c>
      <c r="L771" s="44" t="s">
        <v>384</v>
      </c>
      <c r="M771" s="21">
        <v>43193</v>
      </c>
      <c r="N771" s="14" t="s">
        <v>303</v>
      </c>
      <c r="O771" s="14" t="s">
        <v>304</v>
      </c>
    </row>
    <row r="772" spans="1:15" ht="63.75" x14ac:dyDescent="0.25">
      <c r="A772" s="217">
        <v>162</v>
      </c>
      <c r="B772" s="14" t="s">
        <v>226</v>
      </c>
      <c r="C772" s="54" t="s">
        <v>225</v>
      </c>
      <c r="D772" s="47" t="s">
        <v>284</v>
      </c>
      <c r="E772" s="30" t="s">
        <v>271</v>
      </c>
      <c r="F772" s="20">
        <v>796</v>
      </c>
      <c r="G772" s="14" t="s">
        <v>34</v>
      </c>
      <c r="H772" s="14">
        <v>493</v>
      </c>
      <c r="I772" s="19" t="s">
        <v>24</v>
      </c>
      <c r="J772" s="14" t="s">
        <v>25</v>
      </c>
      <c r="K772" s="67">
        <v>1430347.33</v>
      </c>
      <c r="L772" s="44" t="s">
        <v>384</v>
      </c>
      <c r="M772" s="21">
        <v>43193</v>
      </c>
      <c r="N772" s="14" t="s">
        <v>303</v>
      </c>
      <c r="O772" s="14" t="s">
        <v>304</v>
      </c>
    </row>
    <row r="773" spans="1:15" ht="63.75" x14ac:dyDescent="0.25">
      <c r="A773" s="217">
        <v>163</v>
      </c>
      <c r="B773" s="14" t="s">
        <v>144</v>
      </c>
      <c r="C773" s="54" t="s">
        <v>145</v>
      </c>
      <c r="D773" s="47" t="s">
        <v>287</v>
      </c>
      <c r="E773" s="30" t="s">
        <v>146</v>
      </c>
      <c r="F773" s="20">
        <v>796</v>
      </c>
      <c r="G773" s="14" t="s">
        <v>34</v>
      </c>
      <c r="H773" s="14">
        <v>493</v>
      </c>
      <c r="I773" s="19" t="s">
        <v>24</v>
      </c>
      <c r="J773" s="14" t="s">
        <v>25</v>
      </c>
      <c r="K773" s="67">
        <v>1347635.6</v>
      </c>
      <c r="L773" s="44" t="s">
        <v>384</v>
      </c>
      <c r="M773" s="21">
        <v>43193</v>
      </c>
      <c r="N773" s="14" t="s">
        <v>303</v>
      </c>
      <c r="O773" s="14" t="s">
        <v>304</v>
      </c>
    </row>
    <row r="774" spans="1:15" ht="46.5" customHeight="1" x14ac:dyDescent="0.25">
      <c r="A774" s="217">
        <v>167</v>
      </c>
      <c r="B774" s="14" t="s">
        <v>188</v>
      </c>
      <c r="C774" s="54" t="s">
        <v>415</v>
      </c>
      <c r="D774" s="30" t="s">
        <v>194</v>
      </c>
      <c r="E774" s="77" t="s">
        <v>43</v>
      </c>
      <c r="F774" s="44" t="s">
        <v>416</v>
      </c>
      <c r="G774" s="14" t="s">
        <v>189</v>
      </c>
      <c r="H774" s="14" t="s">
        <v>417</v>
      </c>
      <c r="I774" s="44" t="s">
        <v>24</v>
      </c>
      <c r="J774" s="14" t="s">
        <v>25</v>
      </c>
      <c r="K774" s="68">
        <v>144108.64000000001</v>
      </c>
      <c r="L774" s="21">
        <v>43160</v>
      </c>
      <c r="M774" s="21">
        <v>43191</v>
      </c>
      <c r="N774" s="14" t="s">
        <v>36</v>
      </c>
      <c r="O774" s="14" t="s">
        <v>31</v>
      </c>
    </row>
    <row r="775" spans="1:15" ht="63.75" x14ac:dyDescent="0.25">
      <c r="A775" s="217">
        <v>168</v>
      </c>
      <c r="B775" s="14" t="s">
        <v>134</v>
      </c>
      <c r="C775" s="54" t="s">
        <v>418</v>
      </c>
      <c r="D775" s="30" t="s">
        <v>419</v>
      </c>
      <c r="E775" s="77" t="s">
        <v>137</v>
      </c>
      <c r="F775" s="44">
        <v>796</v>
      </c>
      <c r="G775" s="14" t="s">
        <v>34</v>
      </c>
      <c r="H775" s="14">
        <v>407</v>
      </c>
      <c r="I775" s="44" t="s">
        <v>24</v>
      </c>
      <c r="J775" s="14" t="s">
        <v>25</v>
      </c>
      <c r="K775" s="68">
        <v>367387.85</v>
      </c>
      <c r="L775" s="44" t="s">
        <v>384</v>
      </c>
      <c r="M775" s="21">
        <v>43221</v>
      </c>
      <c r="N775" s="14" t="s">
        <v>36</v>
      </c>
      <c r="O775" s="14" t="s">
        <v>31</v>
      </c>
    </row>
    <row r="776" spans="1:15" ht="76.5" x14ac:dyDescent="0.25">
      <c r="A776" s="217">
        <v>169</v>
      </c>
      <c r="B776" s="14" t="s">
        <v>173</v>
      </c>
      <c r="C776" s="54" t="s">
        <v>420</v>
      </c>
      <c r="D776" s="30" t="s">
        <v>159</v>
      </c>
      <c r="E776" s="77" t="s">
        <v>160</v>
      </c>
      <c r="F776" s="44">
        <v>796</v>
      </c>
      <c r="G776" s="14" t="s">
        <v>34</v>
      </c>
      <c r="H776" s="14">
        <v>127</v>
      </c>
      <c r="I776" s="44" t="s">
        <v>24</v>
      </c>
      <c r="J776" s="14" t="s">
        <v>25</v>
      </c>
      <c r="K776" s="68">
        <v>917829</v>
      </c>
      <c r="L776" s="21">
        <v>43160</v>
      </c>
      <c r="M776" s="21">
        <v>43221</v>
      </c>
      <c r="N776" s="14" t="s">
        <v>303</v>
      </c>
      <c r="O776" s="14" t="s">
        <v>304</v>
      </c>
    </row>
    <row r="777" spans="1:15" ht="89.25" x14ac:dyDescent="0.25">
      <c r="A777" s="217">
        <v>170</v>
      </c>
      <c r="B777" s="14" t="s">
        <v>421</v>
      </c>
      <c r="C777" s="54" t="s">
        <v>422</v>
      </c>
      <c r="D777" s="30" t="s">
        <v>1394</v>
      </c>
      <c r="E777" s="77" t="s">
        <v>423</v>
      </c>
      <c r="F777" s="44" t="s">
        <v>147</v>
      </c>
      <c r="G777" s="14" t="s">
        <v>41</v>
      </c>
      <c r="H777" s="14">
        <v>10</v>
      </c>
      <c r="I777" s="44" t="s">
        <v>24</v>
      </c>
      <c r="J777" s="14" t="s">
        <v>25</v>
      </c>
      <c r="K777" s="68">
        <v>1204307.6299999999</v>
      </c>
      <c r="L777" s="21">
        <v>43191</v>
      </c>
      <c r="M777" s="21">
        <v>43282</v>
      </c>
      <c r="N777" s="14" t="s">
        <v>36</v>
      </c>
      <c r="O777" s="14" t="s">
        <v>31</v>
      </c>
    </row>
    <row r="778" spans="1:15" ht="38.25" x14ac:dyDescent="0.25">
      <c r="A778" s="217">
        <v>172</v>
      </c>
      <c r="B778" s="32" t="s">
        <v>255</v>
      </c>
      <c r="C778" s="88" t="s">
        <v>229</v>
      </c>
      <c r="D778" s="77" t="s">
        <v>424</v>
      </c>
      <c r="E778" s="30" t="s">
        <v>425</v>
      </c>
      <c r="F778" s="44">
        <v>876</v>
      </c>
      <c r="G778" s="14" t="s">
        <v>45</v>
      </c>
      <c r="H778" s="14" t="s">
        <v>46</v>
      </c>
      <c r="I778" s="19" t="s">
        <v>24</v>
      </c>
      <c r="J778" s="14" t="s">
        <v>25</v>
      </c>
      <c r="K778" s="68">
        <v>598642.04399999999</v>
      </c>
      <c r="L778" s="44" t="s">
        <v>384</v>
      </c>
      <c r="M778" s="71">
        <v>43281</v>
      </c>
      <c r="N778" s="14" t="s">
        <v>36</v>
      </c>
      <c r="O778" s="78" t="s">
        <v>31</v>
      </c>
    </row>
    <row r="779" spans="1:15" ht="38.25" x14ac:dyDescent="0.25">
      <c r="A779" s="217">
        <v>173</v>
      </c>
      <c r="B779" s="32" t="s">
        <v>426</v>
      </c>
      <c r="C779" s="58" t="s">
        <v>318</v>
      </c>
      <c r="D779" s="74" t="s">
        <v>427</v>
      </c>
      <c r="E779" s="47" t="s">
        <v>428</v>
      </c>
      <c r="F779" s="19" t="s">
        <v>147</v>
      </c>
      <c r="G779" s="32" t="s">
        <v>34</v>
      </c>
      <c r="H779" s="32">
        <v>3</v>
      </c>
      <c r="I779" s="19" t="s">
        <v>24</v>
      </c>
      <c r="J779" s="32" t="s">
        <v>25</v>
      </c>
      <c r="K779" s="65">
        <v>2088910.7512000001</v>
      </c>
      <c r="L779" s="44" t="s">
        <v>384</v>
      </c>
      <c r="M779" s="71">
        <v>43465</v>
      </c>
      <c r="N779" s="14" t="s">
        <v>36</v>
      </c>
      <c r="O779" s="32" t="s">
        <v>31</v>
      </c>
    </row>
    <row r="780" spans="1:15" ht="89.25" x14ac:dyDescent="0.25">
      <c r="A780" s="217">
        <v>174</v>
      </c>
      <c r="B780" s="14" t="s">
        <v>660</v>
      </c>
      <c r="C780" s="54" t="s">
        <v>661</v>
      </c>
      <c r="D780" s="30" t="s">
        <v>662</v>
      </c>
      <c r="E780" s="30" t="s">
        <v>663</v>
      </c>
      <c r="F780" s="20">
        <v>796</v>
      </c>
      <c r="G780" s="14" t="s">
        <v>34</v>
      </c>
      <c r="H780" s="14">
        <v>184</v>
      </c>
      <c r="I780" s="19" t="s">
        <v>24</v>
      </c>
      <c r="J780" s="14" t="s">
        <v>25</v>
      </c>
      <c r="K780" s="68">
        <v>1484641.28</v>
      </c>
      <c r="L780" s="21">
        <v>43160</v>
      </c>
      <c r="M780" s="21">
        <v>43191</v>
      </c>
      <c r="N780" s="14" t="s">
        <v>303</v>
      </c>
      <c r="O780" s="14" t="s">
        <v>304</v>
      </c>
    </row>
    <row r="781" spans="1:15" x14ac:dyDescent="0.25">
      <c r="A781" s="336" t="s">
        <v>1038</v>
      </c>
      <c r="B781" s="336"/>
      <c r="C781" s="336"/>
      <c r="D781" s="336"/>
      <c r="E781" s="336"/>
      <c r="F781" s="336"/>
      <c r="G781" s="336"/>
      <c r="H781" s="336"/>
      <c r="I781" s="336"/>
      <c r="J781" s="336"/>
      <c r="K781" s="336"/>
      <c r="L781" s="336"/>
      <c r="M781" s="336"/>
      <c r="N781" s="336"/>
      <c r="O781" s="336"/>
    </row>
    <row r="782" spans="1:15" ht="63.75" x14ac:dyDescent="0.25">
      <c r="A782" s="218">
        <v>177</v>
      </c>
      <c r="B782" s="44" t="s">
        <v>892</v>
      </c>
      <c r="C782" s="57" t="s">
        <v>893</v>
      </c>
      <c r="D782" s="30" t="s">
        <v>894</v>
      </c>
      <c r="E782" s="30" t="s">
        <v>895</v>
      </c>
      <c r="F782" s="61" t="s">
        <v>181</v>
      </c>
      <c r="G782" s="61" t="s">
        <v>140</v>
      </c>
      <c r="H782" s="84">
        <f>43+331+168+69</f>
        <v>611</v>
      </c>
      <c r="I782" s="19" t="s">
        <v>24</v>
      </c>
      <c r="J782" s="14" t="s">
        <v>25</v>
      </c>
      <c r="K782" s="68">
        <v>105401</v>
      </c>
      <c r="L782" s="71">
        <v>43191</v>
      </c>
      <c r="M782" s="71">
        <v>43435</v>
      </c>
      <c r="N782" s="44" t="s">
        <v>36</v>
      </c>
      <c r="O782" s="14" t="s">
        <v>31</v>
      </c>
    </row>
    <row r="783" spans="1:15" ht="38.25" x14ac:dyDescent="0.25">
      <c r="A783" s="218">
        <v>178</v>
      </c>
      <c r="B783" s="132" t="s">
        <v>835</v>
      </c>
      <c r="C783" s="56" t="s">
        <v>896</v>
      </c>
      <c r="D783" s="170" t="s">
        <v>897</v>
      </c>
      <c r="E783" s="138" t="s">
        <v>898</v>
      </c>
      <c r="F783" s="61" t="s">
        <v>181</v>
      </c>
      <c r="G783" s="125" t="s">
        <v>140</v>
      </c>
      <c r="H783" s="133">
        <v>10680</v>
      </c>
      <c r="I783" s="92" t="s">
        <v>24</v>
      </c>
      <c r="J783" s="78" t="s">
        <v>25</v>
      </c>
      <c r="K783" s="139">
        <v>1265580</v>
      </c>
      <c r="L783" s="71">
        <v>43221</v>
      </c>
      <c r="M783" s="71">
        <v>43435</v>
      </c>
      <c r="N783" s="44" t="s">
        <v>36</v>
      </c>
      <c r="O783" s="78" t="s">
        <v>31</v>
      </c>
    </row>
    <row r="784" spans="1:15" ht="89.25" x14ac:dyDescent="0.25">
      <c r="A784" s="218">
        <v>179</v>
      </c>
      <c r="B784" s="22" t="s">
        <v>840</v>
      </c>
      <c r="C784" s="142" t="s">
        <v>1722</v>
      </c>
      <c r="D784" s="163" t="s">
        <v>841</v>
      </c>
      <c r="E784" s="30" t="s">
        <v>842</v>
      </c>
      <c r="F784" s="61" t="s">
        <v>1720</v>
      </c>
      <c r="G784" s="125" t="s">
        <v>1247</v>
      </c>
      <c r="H784" s="126" t="s">
        <v>1721</v>
      </c>
      <c r="I784" s="78" t="s">
        <v>24</v>
      </c>
      <c r="J784" s="78" t="s">
        <v>25</v>
      </c>
      <c r="K784" s="127">
        <v>3336248.15</v>
      </c>
      <c r="L784" s="86">
        <v>43318</v>
      </c>
      <c r="M784" s="135">
        <v>43464</v>
      </c>
      <c r="N784" s="44" t="s">
        <v>37</v>
      </c>
      <c r="O784" s="78" t="s">
        <v>31</v>
      </c>
    </row>
    <row r="785" spans="1:15" ht="55.5" customHeight="1" x14ac:dyDescent="0.25">
      <c r="A785" s="218">
        <v>180</v>
      </c>
      <c r="B785" s="89" t="s">
        <v>835</v>
      </c>
      <c r="C785" s="60" t="s">
        <v>836</v>
      </c>
      <c r="D785" s="77" t="s">
        <v>837</v>
      </c>
      <c r="E785" s="77" t="s">
        <v>838</v>
      </c>
      <c r="F785" s="144" t="s">
        <v>839</v>
      </c>
      <c r="G785" s="144" t="s">
        <v>769</v>
      </c>
      <c r="H785" s="133">
        <v>15355</v>
      </c>
      <c r="I785" s="92" t="s">
        <v>24</v>
      </c>
      <c r="J785" s="92" t="s">
        <v>25</v>
      </c>
      <c r="K785" s="139">
        <v>848682</v>
      </c>
      <c r="L785" s="145">
        <v>43196</v>
      </c>
      <c r="M785" s="145">
        <v>43311</v>
      </c>
      <c r="N785" s="44" t="s">
        <v>36</v>
      </c>
      <c r="O785" s="78" t="s">
        <v>31</v>
      </c>
    </row>
    <row r="786" spans="1:15" ht="409.5" x14ac:dyDescent="0.25">
      <c r="A786" s="218">
        <v>181</v>
      </c>
      <c r="B786" s="144" t="s">
        <v>909</v>
      </c>
      <c r="C786" s="148" t="s">
        <v>1474</v>
      </c>
      <c r="D786" s="163" t="s">
        <v>1478</v>
      </c>
      <c r="E786" s="149" t="s">
        <v>911</v>
      </c>
      <c r="F786" s="150" t="s">
        <v>1476</v>
      </c>
      <c r="G786" s="150" t="s">
        <v>1477</v>
      </c>
      <c r="H786" s="133" t="s">
        <v>1475</v>
      </c>
      <c r="I786" s="92" t="s">
        <v>24</v>
      </c>
      <c r="J786" s="92" t="s">
        <v>25</v>
      </c>
      <c r="K786" s="127">
        <v>3354890.68</v>
      </c>
      <c r="L786" s="86">
        <v>43191</v>
      </c>
      <c r="M786" s="86">
        <v>43435</v>
      </c>
      <c r="N786" s="44" t="s">
        <v>36</v>
      </c>
      <c r="O786" s="78" t="s">
        <v>31</v>
      </c>
    </row>
    <row r="787" spans="1:15" ht="96" customHeight="1" x14ac:dyDescent="0.25">
      <c r="A787" s="218">
        <v>182</v>
      </c>
      <c r="B787" s="44" t="s">
        <v>912</v>
      </c>
      <c r="C787" s="57" t="s">
        <v>913</v>
      </c>
      <c r="D787" s="163" t="s">
        <v>914</v>
      </c>
      <c r="E787" s="106" t="s">
        <v>915</v>
      </c>
      <c r="F787" s="61" t="s">
        <v>846</v>
      </c>
      <c r="G787" s="125" t="s">
        <v>140</v>
      </c>
      <c r="H787" s="126">
        <f>10051-4722</f>
        <v>5329</v>
      </c>
      <c r="I787" s="78" t="s">
        <v>24</v>
      </c>
      <c r="J787" s="78" t="s">
        <v>25</v>
      </c>
      <c r="K787" s="127">
        <v>327012</v>
      </c>
      <c r="L787" s="86">
        <v>43196</v>
      </c>
      <c r="M787" s="86">
        <v>43311</v>
      </c>
      <c r="N787" s="44" t="s">
        <v>36</v>
      </c>
      <c r="O787" s="78" t="s">
        <v>31</v>
      </c>
    </row>
    <row r="788" spans="1:15" ht="38.25" x14ac:dyDescent="0.25">
      <c r="A788" s="218">
        <v>183</v>
      </c>
      <c r="B788" s="19" t="s">
        <v>916</v>
      </c>
      <c r="C788" s="55" t="s">
        <v>917</v>
      </c>
      <c r="D788" s="163" t="s">
        <v>918</v>
      </c>
      <c r="E788" s="106" t="s">
        <v>919</v>
      </c>
      <c r="F788" s="44" t="s">
        <v>846</v>
      </c>
      <c r="G788" s="129" t="s">
        <v>140</v>
      </c>
      <c r="H788" s="133">
        <v>15350</v>
      </c>
      <c r="I788" s="78" t="s">
        <v>24</v>
      </c>
      <c r="J788" s="78" t="s">
        <v>25</v>
      </c>
      <c r="K788" s="127">
        <v>4844644.5</v>
      </c>
      <c r="L788" s="86">
        <v>43226</v>
      </c>
      <c r="M788" s="86">
        <v>43464</v>
      </c>
      <c r="N788" s="44" t="s">
        <v>36</v>
      </c>
      <c r="O788" s="78" t="s">
        <v>31</v>
      </c>
    </row>
    <row r="789" spans="1:15" ht="95.25" customHeight="1" x14ac:dyDescent="0.25">
      <c r="A789" s="218">
        <v>184</v>
      </c>
      <c r="B789" s="19" t="s">
        <v>859</v>
      </c>
      <c r="C789" s="56" t="s">
        <v>860</v>
      </c>
      <c r="D789" s="163" t="s">
        <v>920</v>
      </c>
      <c r="E789" s="106" t="s">
        <v>862</v>
      </c>
      <c r="F789" s="22">
        <v>796</v>
      </c>
      <c r="G789" s="22" t="s">
        <v>34</v>
      </c>
      <c r="H789" s="126">
        <v>580</v>
      </c>
      <c r="I789" s="78" t="s">
        <v>24</v>
      </c>
      <c r="J789" s="78" t="s">
        <v>25</v>
      </c>
      <c r="K789" s="127">
        <v>1278400</v>
      </c>
      <c r="L789" s="86">
        <v>43196</v>
      </c>
      <c r="M789" s="86">
        <v>43465</v>
      </c>
      <c r="N789" s="44" t="s">
        <v>36</v>
      </c>
      <c r="O789" s="78" t="s">
        <v>31</v>
      </c>
    </row>
    <row r="790" spans="1:15" ht="165.75" x14ac:dyDescent="0.25">
      <c r="A790" s="218">
        <v>185</v>
      </c>
      <c r="B790" s="132" t="s">
        <v>921</v>
      </c>
      <c r="C790" s="56" t="s">
        <v>1436</v>
      </c>
      <c r="D790" s="163" t="s">
        <v>1440</v>
      </c>
      <c r="E790" s="149" t="s">
        <v>922</v>
      </c>
      <c r="F790" s="44" t="s">
        <v>1437</v>
      </c>
      <c r="G790" s="129" t="s">
        <v>1438</v>
      </c>
      <c r="H790" s="126" t="s">
        <v>1439</v>
      </c>
      <c r="I790" s="78" t="s">
        <v>24</v>
      </c>
      <c r="J790" s="78" t="s">
        <v>25</v>
      </c>
      <c r="K790" s="127">
        <v>4376516.25</v>
      </c>
      <c r="L790" s="86">
        <v>43196</v>
      </c>
      <c r="M790" s="86">
        <v>43311</v>
      </c>
      <c r="N790" s="44" t="s">
        <v>36</v>
      </c>
      <c r="O790" s="78" t="s">
        <v>31</v>
      </c>
    </row>
    <row r="791" spans="1:15" ht="114.75" x14ac:dyDescent="0.25">
      <c r="A791" s="218">
        <v>186</v>
      </c>
      <c r="B791" s="44" t="s">
        <v>923</v>
      </c>
      <c r="C791" s="57" t="s">
        <v>1468</v>
      </c>
      <c r="D791" s="163" t="s">
        <v>1441</v>
      </c>
      <c r="E791" s="106" t="s">
        <v>926</v>
      </c>
      <c r="F791" s="61" t="s">
        <v>1469</v>
      </c>
      <c r="G791" s="61" t="s">
        <v>1470</v>
      </c>
      <c r="H791" s="126" t="s">
        <v>1471</v>
      </c>
      <c r="I791" s="78" t="s">
        <v>24</v>
      </c>
      <c r="J791" s="78" t="s">
        <v>25</v>
      </c>
      <c r="K791" s="127">
        <v>4925680.24</v>
      </c>
      <c r="L791" s="86">
        <v>43220</v>
      </c>
      <c r="M791" s="86">
        <v>43464</v>
      </c>
      <c r="N791" s="14" t="s">
        <v>36</v>
      </c>
      <c r="O791" s="78" t="s">
        <v>31</v>
      </c>
    </row>
    <row r="792" spans="1:15" ht="165.75" x14ac:dyDescent="0.25">
      <c r="A792" s="218">
        <v>187</v>
      </c>
      <c r="B792" s="132" t="s">
        <v>856</v>
      </c>
      <c r="C792" s="56" t="s">
        <v>1631</v>
      </c>
      <c r="D792" s="163" t="s">
        <v>928</v>
      </c>
      <c r="E792" s="106" t="s">
        <v>929</v>
      </c>
      <c r="F792" s="61" t="s">
        <v>1469</v>
      </c>
      <c r="G792" s="61" t="s">
        <v>1470</v>
      </c>
      <c r="H792" s="126" t="s">
        <v>1632</v>
      </c>
      <c r="I792" s="78" t="s">
        <v>24</v>
      </c>
      <c r="J792" s="78" t="s">
        <v>25</v>
      </c>
      <c r="K792" s="127">
        <v>2344061.0499999998</v>
      </c>
      <c r="L792" s="86">
        <v>43221</v>
      </c>
      <c r="M792" s="86">
        <v>43311</v>
      </c>
      <c r="N792" s="44" t="s">
        <v>36</v>
      </c>
      <c r="O792" s="78" t="s">
        <v>31</v>
      </c>
    </row>
    <row r="793" spans="1:15" ht="46.5" customHeight="1" x14ac:dyDescent="0.25">
      <c r="A793" s="218">
        <v>188</v>
      </c>
      <c r="B793" s="14" t="s">
        <v>930</v>
      </c>
      <c r="C793" s="54" t="s">
        <v>931</v>
      </c>
      <c r="D793" s="13" t="s">
        <v>1479</v>
      </c>
      <c r="E793" s="285" t="s">
        <v>1392</v>
      </c>
      <c r="F793" s="11" t="s">
        <v>147</v>
      </c>
      <c r="G793" s="11" t="s">
        <v>34</v>
      </c>
      <c r="H793" s="14">
        <v>182361</v>
      </c>
      <c r="I793" s="12" t="s">
        <v>24</v>
      </c>
      <c r="J793" s="14" t="s">
        <v>25</v>
      </c>
      <c r="K793" s="68">
        <v>41143170</v>
      </c>
      <c r="L793" s="237">
        <v>43191</v>
      </c>
      <c r="M793" s="237">
        <v>43374</v>
      </c>
      <c r="N793" s="14" t="s">
        <v>29</v>
      </c>
      <c r="O793" s="14" t="s">
        <v>31</v>
      </c>
    </row>
    <row r="794" spans="1:15" ht="165.75" x14ac:dyDescent="0.25">
      <c r="A794" s="218">
        <v>189</v>
      </c>
      <c r="B794" s="14" t="s">
        <v>930</v>
      </c>
      <c r="C794" s="54" t="s">
        <v>931</v>
      </c>
      <c r="D794" s="13" t="s">
        <v>1480</v>
      </c>
      <c r="E794" s="285" t="s">
        <v>1392</v>
      </c>
      <c r="F794" s="11" t="s">
        <v>147</v>
      </c>
      <c r="G794" s="11" t="s">
        <v>34</v>
      </c>
      <c r="H794" s="14">
        <v>129359</v>
      </c>
      <c r="I794" s="12" t="s">
        <v>24</v>
      </c>
      <c r="J794" s="14" t="s">
        <v>25</v>
      </c>
      <c r="K794" s="68">
        <v>29677695</v>
      </c>
      <c r="L794" s="237">
        <v>43191</v>
      </c>
      <c r="M794" s="237">
        <v>43374</v>
      </c>
      <c r="N794" s="14" t="s">
        <v>29</v>
      </c>
      <c r="O794" s="14" t="s">
        <v>31</v>
      </c>
    </row>
    <row r="795" spans="1:15" ht="165.75" x14ac:dyDescent="0.25">
      <c r="A795" s="218">
        <v>190</v>
      </c>
      <c r="B795" s="14" t="s">
        <v>930</v>
      </c>
      <c r="C795" s="54" t="s">
        <v>931</v>
      </c>
      <c r="D795" s="13" t="s">
        <v>1481</v>
      </c>
      <c r="E795" s="285" t="s">
        <v>1392</v>
      </c>
      <c r="F795" s="11" t="s">
        <v>147</v>
      </c>
      <c r="G795" s="11" t="s">
        <v>34</v>
      </c>
      <c r="H795" s="14">
        <v>188831</v>
      </c>
      <c r="I795" s="12" t="s">
        <v>24</v>
      </c>
      <c r="J795" s="14" t="s">
        <v>25</v>
      </c>
      <c r="K795" s="68">
        <v>43624990</v>
      </c>
      <c r="L795" s="237">
        <v>43191</v>
      </c>
      <c r="M795" s="237">
        <v>43374</v>
      </c>
      <c r="N795" s="14" t="s">
        <v>29</v>
      </c>
      <c r="O795" s="14" t="s">
        <v>31</v>
      </c>
    </row>
    <row r="796" spans="1:15" ht="38.25" x14ac:dyDescent="0.25">
      <c r="A796" s="218">
        <v>191</v>
      </c>
      <c r="B796" s="44" t="s">
        <v>1026</v>
      </c>
      <c r="C796" s="57" t="s">
        <v>933</v>
      </c>
      <c r="D796" s="77" t="s">
        <v>934</v>
      </c>
      <c r="E796" s="30" t="s">
        <v>935</v>
      </c>
      <c r="F796" s="20">
        <v>876</v>
      </c>
      <c r="G796" s="14" t="s">
        <v>180</v>
      </c>
      <c r="H796" s="126">
        <v>1</v>
      </c>
      <c r="I796" s="78" t="s">
        <v>24</v>
      </c>
      <c r="J796" s="78" t="s">
        <v>25</v>
      </c>
      <c r="K796" s="127">
        <v>1000000</v>
      </c>
      <c r="L796" s="86">
        <v>43220</v>
      </c>
      <c r="M796" s="86">
        <v>43342</v>
      </c>
      <c r="N796" s="44" t="s">
        <v>47</v>
      </c>
      <c r="O796" s="78" t="s">
        <v>31</v>
      </c>
    </row>
    <row r="797" spans="1:15" ht="38.25" x14ac:dyDescent="0.25">
      <c r="A797" s="218">
        <v>194</v>
      </c>
      <c r="B797" s="14" t="s">
        <v>791</v>
      </c>
      <c r="C797" s="54" t="s">
        <v>792</v>
      </c>
      <c r="D797" s="30" t="s">
        <v>793</v>
      </c>
      <c r="E797" s="30" t="s">
        <v>794</v>
      </c>
      <c r="F797" s="14">
        <v>796</v>
      </c>
      <c r="G797" s="14" t="s">
        <v>34</v>
      </c>
      <c r="H797" s="20">
        <v>178</v>
      </c>
      <c r="I797" s="32">
        <v>3000000000</v>
      </c>
      <c r="J797" s="83" t="s">
        <v>25</v>
      </c>
      <c r="K797" s="65">
        <v>482914</v>
      </c>
      <c r="L797" s="21">
        <v>43252</v>
      </c>
      <c r="M797" s="21">
        <v>43435</v>
      </c>
      <c r="N797" s="14" t="s">
        <v>36</v>
      </c>
      <c r="O797" s="14" t="s">
        <v>31</v>
      </c>
    </row>
    <row r="798" spans="1:15" ht="63.75" x14ac:dyDescent="0.25">
      <c r="A798" s="218">
        <v>195</v>
      </c>
      <c r="B798" s="14" t="s">
        <v>795</v>
      </c>
      <c r="C798" s="54" t="s">
        <v>796</v>
      </c>
      <c r="D798" s="30" t="s">
        <v>797</v>
      </c>
      <c r="E798" s="30" t="s">
        <v>798</v>
      </c>
      <c r="F798" s="14">
        <v>796</v>
      </c>
      <c r="G798" s="14" t="s">
        <v>34</v>
      </c>
      <c r="H798" s="20">
        <v>14</v>
      </c>
      <c r="I798" s="32">
        <v>3000000000</v>
      </c>
      <c r="J798" s="83" t="s">
        <v>25</v>
      </c>
      <c r="K798" s="68">
        <v>625000</v>
      </c>
      <c r="L798" s="21">
        <v>43191</v>
      </c>
      <c r="M798" s="21">
        <v>43435</v>
      </c>
      <c r="N798" s="14" t="s">
        <v>303</v>
      </c>
      <c r="O798" s="14" t="s">
        <v>304</v>
      </c>
    </row>
    <row r="799" spans="1:15" ht="63.75" x14ac:dyDescent="0.25">
      <c r="A799" s="218">
        <v>196</v>
      </c>
      <c r="B799" s="22" t="s">
        <v>216</v>
      </c>
      <c r="C799" s="151" t="s">
        <v>229</v>
      </c>
      <c r="D799" s="77" t="s">
        <v>799</v>
      </c>
      <c r="E799" s="77" t="s">
        <v>733</v>
      </c>
      <c r="F799" s="22">
        <v>796</v>
      </c>
      <c r="G799" s="22" t="s">
        <v>34</v>
      </c>
      <c r="H799" s="157">
        <f>8182/20</f>
        <v>409.1</v>
      </c>
      <c r="I799" s="32">
        <v>3000000000</v>
      </c>
      <c r="J799" s="32" t="s">
        <v>25</v>
      </c>
      <c r="K799" s="65">
        <v>410800</v>
      </c>
      <c r="L799" s="21">
        <v>43191</v>
      </c>
      <c r="M799" s="21">
        <v>43435</v>
      </c>
      <c r="N799" s="14" t="s">
        <v>303</v>
      </c>
      <c r="O799" s="14" t="s">
        <v>304</v>
      </c>
    </row>
    <row r="800" spans="1:15" ht="63.75" x14ac:dyDescent="0.25">
      <c r="A800" s="218">
        <v>197</v>
      </c>
      <c r="B800" s="22" t="s">
        <v>216</v>
      </c>
      <c r="C800" s="151" t="s">
        <v>800</v>
      </c>
      <c r="D800" s="77" t="s">
        <v>801</v>
      </c>
      <c r="E800" s="77" t="s">
        <v>802</v>
      </c>
      <c r="F800" s="22">
        <v>796</v>
      </c>
      <c r="G800" s="22" t="s">
        <v>34</v>
      </c>
      <c r="H800" s="157">
        <f>61*3</f>
        <v>183</v>
      </c>
      <c r="I800" s="32">
        <v>3000000000</v>
      </c>
      <c r="J800" s="32" t="s">
        <v>25</v>
      </c>
      <c r="K800" s="65">
        <v>121100</v>
      </c>
      <c r="L800" s="21">
        <v>43191</v>
      </c>
      <c r="M800" s="21">
        <v>43435</v>
      </c>
      <c r="N800" s="14" t="s">
        <v>303</v>
      </c>
      <c r="O800" s="14" t="s">
        <v>304</v>
      </c>
    </row>
    <row r="801" spans="1:15" ht="114.75" x14ac:dyDescent="0.25">
      <c r="A801" s="218">
        <v>198</v>
      </c>
      <c r="B801" s="22" t="s">
        <v>1646</v>
      </c>
      <c r="C801" s="142" t="s">
        <v>1647</v>
      </c>
      <c r="D801" s="172" t="s">
        <v>803</v>
      </c>
      <c r="E801" s="77" t="s">
        <v>804</v>
      </c>
      <c r="F801" s="157">
        <v>796</v>
      </c>
      <c r="G801" s="22" t="s">
        <v>41</v>
      </c>
      <c r="H801" s="157" t="s">
        <v>1648</v>
      </c>
      <c r="I801" s="32">
        <v>3000000000</v>
      </c>
      <c r="J801" s="32" t="s">
        <v>25</v>
      </c>
      <c r="K801" s="62">
        <v>936669.25</v>
      </c>
      <c r="L801" s="21">
        <v>43252</v>
      </c>
      <c r="M801" s="21">
        <v>43344</v>
      </c>
      <c r="N801" s="14" t="s">
        <v>305</v>
      </c>
      <c r="O801" s="14" t="s">
        <v>31</v>
      </c>
    </row>
    <row r="802" spans="1:15" ht="63.75" x14ac:dyDescent="0.25">
      <c r="A802" s="218">
        <v>199</v>
      </c>
      <c r="B802" s="14" t="s">
        <v>805</v>
      </c>
      <c r="C802" s="54" t="s">
        <v>806</v>
      </c>
      <c r="D802" s="30" t="s">
        <v>807</v>
      </c>
      <c r="E802" s="30" t="s">
        <v>733</v>
      </c>
      <c r="F802" s="14">
        <v>839</v>
      </c>
      <c r="G802" s="14" t="s">
        <v>734</v>
      </c>
      <c r="H802" s="20">
        <v>90</v>
      </c>
      <c r="I802" s="32">
        <v>3000000000</v>
      </c>
      <c r="J802" s="83" t="s">
        <v>25</v>
      </c>
      <c r="K802" s="65">
        <v>240000</v>
      </c>
      <c r="L802" s="21">
        <v>43191</v>
      </c>
      <c r="M802" s="21">
        <v>43252</v>
      </c>
      <c r="N802" s="14" t="s">
        <v>303</v>
      </c>
      <c r="O802" s="14" t="s">
        <v>304</v>
      </c>
    </row>
    <row r="803" spans="1:15" ht="76.5" x14ac:dyDescent="0.25">
      <c r="A803" s="218">
        <v>202</v>
      </c>
      <c r="B803" s="14" t="s">
        <v>90</v>
      </c>
      <c r="C803" s="54" t="s">
        <v>91</v>
      </c>
      <c r="D803" s="113" t="s">
        <v>557</v>
      </c>
      <c r="E803" s="79" t="s">
        <v>558</v>
      </c>
      <c r="F803" s="20">
        <v>876</v>
      </c>
      <c r="G803" s="14" t="s">
        <v>45</v>
      </c>
      <c r="H803" s="32" t="s">
        <v>46</v>
      </c>
      <c r="I803" s="19" t="s">
        <v>24</v>
      </c>
      <c r="J803" s="14" t="s">
        <v>25</v>
      </c>
      <c r="K803" s="65">
        <v>4258176</v>
      </c>
      <c r="L803" s="34">
        <v>43191</v>
      </c>
      <c r="M803" s="34">
        <v>43344</v>
      </c>
      <c r="N803" s="36" t="s">
        <v>29</v>
      </c>
      <c r="O803" s="14" t="s">
        <v>31</v>
      </c>
    </row>
    <row r="804" spans="1:15" ht="38.25" x14ac:dyDescent="0.2">
      <c r="A804" s="218">
        <v>208</v>
      </c>
      <c r="B804" s="89" t="s">
        <v>430</v>
      </c>
      <c r="C804" s="60" t="s">
        <v>431</v>
      </c>
      <c r="D804" s="90" t="s">
        <v>432</v>
      </c>
      <c r="E804" s="91" t="s">
        <v>433</v>
      </c>
      <c r="F804" s="73">
        <v>876</v>
      </c>
      <c r="G804" s="32" t="s">
        <v>142</v>
      </c>
      <c r="H804" s="32" t="s">
        <v>208</v>
      </c>
      <c r="I804" s="92" t="s">
        <v>24</v>
      </c>
      <c r="J804" s="92" t="s">
        <v>25</v>
      </c>
      <c r="K804" s="93">
        <v>528168.89</v>
      </c>
      <c r="L804" s="21">
        <v>43191</v>
      </c>
      <c r="M804" s="94">
        <v>43221</v>
      </c>
      <c r="N804" s="14" t="s">
        <v>36</v>
      </c>
      <c r="O804" s="92" t="s">
        <v>31</v>
      </c>
    </row>
    <row r="805" spans="1:15" ht="267.75" x14ac:dyDescent="0.25">
      <c r="A805" s="218">
        <v>210</v>
      </c>
      <c r="B805" s="10" t="s">
        <v>1445</v>
      </c>
      <c r="C805" s="54" t="s">
        <v>1444</v>
      </c>
      <c r="D805" s="245" t="s">
        <v>280</v>
      </c>
      <c r="E805" s="246" t="s">
        <v>1443</v>
      </c>
      <c r="F805" s="15" t="s">
        <v>1448</v>
      </c>
      <c r="G805" s="10" t="s">
        <v>1447</v>
      </c>
      <c r="H805" s="10" t="s">
        <v>1446</v>
      </c>
      <c r="I805" s="11" t="s">
        <v>24</v>
      </c>
      <c r="J805" s="10" t="s">
        <v>25</v>
      </c>
      <c r="K805" s="120">
        <v>2089737.41</v>
      </c>
      <c r="L805" s="121">
        <v>43225</v>
      </c>
      <c r="M805" s="121">
        <v>43256</v>
      </c>
      <c r="N805" s="10" t="s">
        <v>37</v>
      </c>
      <c r="O805" s="10" t="s">
        <v>304</v>
      </c>
    </row>
    <row r="806" spans="1:15" ht="102" x14ac:dyDescent="0.25">
      <c r="A806" s="218">
        <v>211</v>
      </c>
      <c r="B806" s="14" t="s">
        <v>178</v>
      </c>
      <c r="C806" s="54" t="s">
        <v>1450</v>
      </c>
      <c r="D806" s="239" t="s">
        <v>435</v>
      </c>
      <c r="E806" s="246" t="s">
        <v>1449</v>
      </c>
      <c r="F806" s="15" t="s">
        <v>1451</v>
      </c>
      <c r="G806" s="10" t="s">
        <v>1452</v>
      </c>
      <c r="H806" s="10" t="s">
        <v>1453</v>
      </c>
      <c r="I806" s="11" t="s">
        <v>24</v>
      </c>
      <c r="J806" s="10" t="s">
        <v>25</v>
      </c>
      <c r="K806" s="288">
        <v>479776.26</v>
      </c>
      <c r="L806" s="121">
        <v>43207</v>
      </c>
      <c r="M806" s="121">
        <v>43271</v>
      </c>
      <c r="N806" s="10" t="s">
        <v>37</v>
      </c>
      <c r="O806" s="10" t="s">
        <v>304</v>
      </c>
    </row>
    <row r="807" spans="1:15" ht="63.75" x14ac:dyDescent="0.25">
      <c r="A807" s="218">
        <v>215</v>
      </c>
      <c r="B807" s="14" t="s">
        <v>134</v>
      </c>
      <c r="C807" s="54" t="s">
        <v>976</v>
      </c>
      <c r="D807" s="30" t="s">
        <v>441</v>
      </c>
      <c r="E807" s="77" t="s">
        <v>137</v>
      </c>
      <c r="F807" s="44" t="s">
        <v>147</v>
      </c>
      <c r="G807" s="14" t="s">
        <v>34</v>
      </c>
      <c r="H807" s="14">
        <v>37</v>
      </c>
      <c r="I807" s="44" t="s">
        <v>24</v>
      </c>
      <c r="J807" s="14" t="s">
        <v>25</v>
      </c>
      <c r="K807" s="68">
        <v>253198.4</v>
      </c>
      <c r="L807" s="21">
        <v>43191</v>
      </c>
      <c r="M807" s="21">
        <v>43282</v>
      </c>
      <c r="N807" s="14" t="s">
        <v>36</v>
      </c>
      <c r="O807" s="92" t="s">
        <v>31</v>
      </c>
    </row>
    <row r="808" spans="1:15" ht="153" x14ac:dyDescent="0.25">
      <c r="A808" s="218">
        <v>228</v>
      </c>
      <c r="B808" s="14" t="s">
        <v>856</v>
      </c>
      <c r="C808" s="54" t="s">
        <v>1455</v>
      </c>
      <c r="D808" s="30" t="s">
        <v>936</v>
      </c>
      <c r="E808" s="30" t="s">
        <v>937</v>
      </c>
      <c r="F808" s="61" t="s">
        <v>1442</v>
      </c>
      <c r="G808" s="125" t="s">
        <v>1344</v>
      </c>
      <c r="H808" s="126" t="s">
        <v>1456</v>
      </c>
      <c r="I808" s="78" t="s">
        <v>24</v>
      </c>
      <c r="J808" s="78" t="s">
        <v>25</v>
      </c>
      <c r="K808" s="68">
        <v>2277602.4500000002</v>
      </c>
      <c r="L808" s="86">
        <v>43192</v>
      </c>
      <c r="M808" s="86">
        <v>43311</v>
      </c>
      <c r="N808" s="44" t="s">
        <v>36</v>
      </c>
      <c r="O808" s="78" t="s">
        <v>31</v>
      </c>
    </row>
    <row r="809" spans="1:15" ht="89.25" x14ac:dyDescent="0.25">
      <c r="A809" s="218">
        <v>229</v>
      </c>
      <c r="B809" s="14" t="s">
        <v>856</v>
      </c>
      <c r="C809" s="57" t="s">
        <v>1608</v>
      </c>
      <c r="D809" s="30" t="s">
        <v>938</v>
      </c>
      <c r="E809" s="30" t="s">
        <v>939</v>
      </c>
      <c r="F809" s="61" t="s">
        <v>902</v>
      </c>
      <c r="G809" s="125" t="s">
        <v>154</v>
      </c>
      <c r="H809" s="84" t="s">
        <v>1609</v>
      </c>
      <c r="I809" s="19" t="s">
        <v>24</v>
      </c>
      <c r="J809" s="14" t="s">
        <v>25</v>
      </c>
      <c r="K809" s="68">
        <v>951769.25</v>
      </c>
      <c r="L809" s="86">
        <v>43257</v>
      </c>
      <c r="M809" s="86">
        <v>43373</v>
      </c>
      <c r="N809" s="44" t="s">
        <v>36</v>
      </c>
      <c r="O809" s="14" t="s">
        <v>31</v>
      </c>
    </row>
    <row r="810" spans="1:15" ht="89.25" x14ac:dyDescent="0.25">
      <c r="A810" s="218">
        <v>230</v>
      </c>
      <c r="B810" s="132" t="s">
        <v>856</v>
      </c>
      <c r="C810" s="54" t="s">
        <v>1610</v>
      </c>
      <c r="D810" s="163" t="s">
        <v>940</v>
      </c>
      <c r="E810" s="30" t="s">
        <v>941</v>
      </c>
      <c r="F810" s="61" t="s">
        <v>942</v>
      </c>
      <c r="G810" s="61" t="s">
        <v>943</v>
      </c>
      <c r="H810" s="126" t="s">
        <v>1611</v>
      </c>
      <c r="I810" s="78" t="s">
        <v>24</v>
      </c>
      <c r="J810" s="78" t="s">
        <v>25</v>
      </c>
      <c r="K810" s="127">
        <v>792912.5</v>
      </c>
      <c r="L810" s="86">
        <v>43250</v>
      </c>
      <c r="M810" s="86">
        <v>43373</v>
      </c>
      <c r="N810" s="44" t="s">
        <v>36</v>
      </c>
      <c r="O810" s="78" t="s">
        <v>31</v>
      </c>
    </row>
    <row r="811" spans="1:15" ht="45.75" customHeight="1" x14ac:dyDescent="0.25">
      <c r="A811" s="218">
        <v>231</v>
      </c>
      <c r="B811" s="132" t="s">
        <v>944</v>
      </c>
      <c r="C811" s="56" t="s">
        <v>1532</v>
      </c>
      <c r="D811" s="163" t="s">
        <v>945</v>
      </c>
      <c r="E811" s="106" t="s">
        <v>1534</v>
      </c>
      <c r="F811" s="61" t="s">
        <v>1151</v>
      </c>
      <c r="G811" s="125" t="s">
        <v>1535</v>
      </c>
      <c r="H811" s="126" t="s">
        <v>1533</v>
      </c>
      <c r="I811" s="78" t="s">
        <v>24</v>
      </c>
      <c r="J811" s="78" t="s">
        <v>25</v>
      </c>
      <c r="K811" s="127">
        <v>1229345.3999999999</v>
      </c>
      <c r="L811" s="86">
        <v>43191</v>
      </c>
      <c r="M811" s="86">
        <v>43465</v>
      </c>
      <c r="N811" s="44" t="s">
        <v>36</v>
      </c>
      <c r="O811" s="78" t="s">
        <v>31</v>
      </c>
    </row>
    <row r="812" spans="1:15" ht="70.5" customHeight="1" x14ac:dyDescent="0.25">
      <c r="A812" s="218">
        <v>232</v>
      </c>
      <c r="B812" s="44" t="s">
        <v>930</v>
      </c>
      <c r="C812" s="57" t="s">
        <v>931</v>
      </c>
      <c r="D812" s="77" t="s">
        <v>946</v>
      </c>
      <c r="E812" s="30" t="s">
        <v>932</v>
      </c>
      <c r="F812" s="20">
        <v>876</v>
      </c>
      <c r="G812" s="131" t="s">
        <v>180</v>
      </c>
      <c r="H812" s="126">
        <v>1</v>
      </c>
      <c r="I812" s="78" t="s">
        <v>24</v>
      </c>
      <c r="J812" s="78" t="s">
        <v>25</v>
      </c>
      <c r="K812" s="127">
        <v>300000</v>
      </c>
      <c r="L812" s="86">
        <v>43226</v>
      </c>
      <c r="M812" s="86">
        <v>43281</v>
      </c>
      <c r="N812" s="44" t="s">
        <v>36</v>
      </c>
      <c r="O812" s="78" t="s">
        <v>31</v>
      </c>
    </row>
    <row r="813" spans="1:15" ht="51" x14ac:dyDescent="0.25">
      <c r="A813" s="218">
        <v>233</v>
      </c>
      <c r="B813" s="14" t="s">
        <v>899</v>
      </c>
      <c r="C813" s="54" t="s">
        <v>947</v>
      </c>
      <c r="D813" s="174" t="s">
        <v>900</v>
      </c>
      <c r="E813" s="30" t="s">
        <v>901</v>
      </c>
      <c r="F813" s="61" t="s">
        <v>846</v>
      </c>
      <c r="G813" s="61" t="s">
        <v>140</v>
      </c>
      <c r="H813" s="126">
        <f>14588-6415</f>
        <v>8173</v>
      </c>
      <c r="I813" s="78" t="s">
        <v>24</v>
      </c>
      <c r="J813" s="78" t="s">
        <v>25</v>
      </c>
      <c r="K813" s="127">
        <v>1272792</v>
      </c>
      <c r="L813" s="86">
        <v>43225</v>
      </c>
      <c r="M813" s="135">
        <v>43373</v>
      </c>
      <c r="N813" s="44" t="s">
        <v>36</v>
      </c>
      <c r="O813" s="78" t="s">
        <v>31</v>
      </c>
    </row>
    <row r="814" spans="1:15" ht="102" x14ac:dyDescent="0.25">
      <c r="A814" s="218">
        <v>234</v>
      </c>
      <c r="B814" s="132" t="s">
        <v>864</v>
      </c>
      <c r="C814" s="56" t="s">
        <v>865</v>
      </c>
      <c r="D814" s="163" t="s">
        <v>866</v>
      </c>
      <c r="E814" s="106" t="s">
        <v>867</v>
      </c>
      <c r="F814" s="44" t="s">
        <v>839</v>
      </c>
      <c r="G814" s="129" t="s">
        <v>868</v>
      </c>
      <c r="H814" s="126">
        <v>341</v>
      </c>
      <c r="I814" s="78" t="s">
        <v>24</v>
      </c>
      <c r="J814" s="78" t="s">
        <v>25</v>
      </c>
      <c r="K814" s="127">
        <v>739189.5</v>
      </c>
      <c r="L814" s="86">
        <v>43226</v>
      </c>
      <c r="M814" s="86">
        <v>43464</v>
      </c>
      <c r="N814" s="44" t="s">
        <v>36</v>
      </c>
      <c r="O814" s="78" t="s">
        <v>31</v>
      </c>
    </row>
    <row r="815" spans="1:15" ht="38.25" x14ac:dyDescent="0.25">
      <c r="A815" s="218">
        <v>235</v>
      </c>
      <c r="B815" s="19" t="s">
        <v>95</v>
      </c>
      <c r="C815" s="55" t="s">
        <v>701</v>
      </c>
      <c r="D815" s="107" t="s">
        <v>1644</v>
      </c>
      <c r="E815" s="37" t="s">
        <v>1645</v>
      </c>
      <c r="F815" s="20">
        <v>642</v>
      </c>
      <c r="G815" s="14" t="s">
        <v>652</v>
      </c>
      <c r="H815" s="32">
        <v>1</v>
      </c>
      <c r="I815" s="78" t="s">
        <v>24</v>
      </c>
      <c r="J815" s="14" t="s">
        <v>25</v>
      </c>
      <c r="K815" s="65">
        <v>374490</v>
      </c>
      <c r="L815" s="34">
        <v>43252</v>
      </c>
      <c r="M815" s="21">
        <v>43272</v>
      </c>
      <c r="N815" s="36" t="s">
        <v>29</v>
      </c>
      <c r="O815" s="14" t="s">
        <v>31</v>
      </c>
    </row>
    <row r="816" spans="1:15" ht="89.25" x14ac:dyDescent="0.25">
      <c r="A816" s="218">
        <v>236</v>
      </c>
      <c r="B816" s="108" t="s">
        <v>49</v>
      </c>
      <c r="C816" s="56" t="s">
        <v>97</v>
      </c>
      <c r="D816" s="115" t="s">
        <v>561</v>
      </c>
      <c r="E816" s="109" t="s">
        <v>562</v>
      </c>
      <c r="F816" s="20">
        <v>876</v>
      </c>
      <c r="G816" s="14" t="s">
        <v>45</v>
      </c>
      <c r="H816" s="32" t="s">
        <v>46</v>
      </c>
      <c r="I816" s="78" t="s">
        <v>24</v>
      </c>
      <c r="J816" s="14" t="s">
        <v>25</v>
      </c>
      <c r="K816" s="65">
        <v>1248000</v>
      </c>
      <c r="L816" s="34">
        <v>43221</v>
      </c>
      <c r="M816" s="21">
        <v>43361</v>
      </c>
      <c r="N816" s="36" t="s">
        <v>29</v>
      </c>
      <c r="O816" s="14" t="s">
        <v>31</v>
      </c>
    </row>
    <row r="817" spans="1:17" ht="38.25" x14ac:dyDescent="0.25">
      <c r="A817" s="218">
        <v>237</v>
      </c>
      <c r="B817" s="3" t="s">
        <v>702</v>
      </c>
      <c r="C817" s="54" t="s">
        <v>701</v>
      </c>
      <c r="D817" s="30" t="s">
        <v>705</v>
      </c>
      <c r="E817" s="30" t="s">
        <v>706</v>
      </c>
      <c r="F817" s="20">
        <v>876</v>
      </c>
      <c r="G817" s="14" t="s">
        <v>180</v>
      </c>
      <c r="H817" s="14">
        <v>1</v>
      </c>
      <c r="I817" s="19" t="s">
        <v>24</v>
      </c>
      <c r="J817" s="14" t="s">
        <v>25</v>
      </c>
      <c r="K817" s="68">
        <v>190030</v>
      </c>
      <c r="L817" s="21">
        <v>43221</v>
      </c>
      <c r="M817" s="21">
        <v>43252</v>
      </c>
      <c r="N817" s="36" t="s">
        <v>29</v>
      </c>
      <c r="O817" s="14" t="s">
        <v>31</v>
      </c>
    </row>
    <row r="818" spans="1:17" ht="191.25" customHeight="1" x14ac:dyDescent="0.25">
      <c r="A818" s="218">
        <v>238</v>
      </c>
      <c r="B818" s="3" t="s">
        <v>702</v>
      </c>
      <c r="C818" s="54" t="s">
        <v>701</v>
      </c>
      <c r="D818" s="30" t="s">
        <v>1649</v>
      </c>
      <c r="E818" s="30" t="s">
        <v>708</v>
      </c>
      <c r="F818" s="20">
        <v>876</v>
      </c>
      <c r="G818" s="14" t="s">
        <v>180</v>
      </c>
      <c r="H818" s="14">
        <v>1</v>
      </c>
      <c r="I818" s="19" t="s">
        <v>24</v>
      </c>
      <c r="J818" s="14" t="s">
        <v>25</v>
      </c>
      <c r="K818" s="68">
        <v>1263205</v>
      </c>
      <c r="L818" s="21">
        <v>43252</v>
      </c>
      <c r="M818" s="21">
        <v>43252</v>
      </c>
      <c r="N818" s="36" t="s">
        <v>29</v>
      </c>
      <c r="O818" s="14" t="s">
        <v>304</v>
      </c>
    </row>
    <row r="819" spans="1:17" ht="27" customHeight="1" x14ac:dyDescent="0.25">
      <c r="A819" s="218">
        <v>243</v>
      </c>
      <c r="B819" s="10" t="s">
        <v>565</v>
      </c>
      <c r="C819" s="54" t="s">
        <v>566</v>
      </c>
      <c r="D819" s="105" t="s">
        <v>567</v>
      </c>
      <c r="E819" s="37" t="s">
        <v>72</v>
      </c>
      <c r="F819" s="20">
        <v>876</v>
      </c>
      <c r="G819" s="14" t="s">
        <v>45</v>
      </c>
      <c r="H819" s="32" t="s">
        <v>46</v>
      </c>
      <c r="I819" s="19" t="s">
        <v>24</v>
      </c>
      <c r="J819" s="14" t="s">
        <v>25</v>
      </c>
      <c r="K819" s="65">
        <v>467880</v>
      </c>
      <c r="L819" s="34">
        <v>43221</v>
      </c>
      <c r="M819" s="34">
        <v>43435</v>
      </c>
      <c r="N819" s="14" t="s">
        <v>36</v>
      </c>
      <c r="O819" s="14" t="s">
        <v>31</v>
      </c>
    </row>
    <row r="820" spans="1:17" ht="38.25" x14ac:dyDescent="0.25">
      <c r="A820" s="218">
        <v>244</v>
      </c>
      <c r="B820" s="10" t="s">
        <v>565</v>
      </c>
      <c r="C820" s="54" t="s">
        <v>566</v>
      </c>
      <c r="D820" s="105" t="s">
        <v>568</v>
      </c>
      <c r="E820" s="37" t="s">
        <v>72</v>
      </c>
      <c r="F820" s="20">
        <v>876</v>
      </c>
      <c r="G820" s="14" t="s">
        <v>45</v>
      </c>
      <c r="H820" s="32" t="s">
        <v>46</v>
      </c>
      <c r="I820" s="19" t="s">
        <v>24</v>
      </c>
      <c r="J820" s="14" t="s">
        <v>25</v>
      </c>
      <c r="K820" s="65">
        <v>32000</v>
      </c>
      <c r="L820" s="34">
        <v>43221</v>
      </c>
      <c r="M820" s="34">
        <v>43435</v>
      </c>
      <c r="N820" s="14" t="s">
        <v>36</v>
      </c>
      <c r="O820" s="14" t="s">
        <v>31</v>
      </c>
    </row>
    <row r="821" spans="1:17" ht="76.5" x14ac:dyDescent="0.25">
      <c r="A821" s="218">
        <v>245</v>
      </c>
      <c r="B821" s="14" t="s">
        <v>451</v>
      </c>
      <c r="C821" s="54" t="s">
        <v>452</v>
      </c>
      <c r="D821" s="30" t="s">
        <v>453</v>
      </c>
      <c r="E821" s="77" t="s">
        <v>169</v>
      </c>
      <c r="F821" s="20">
        <v>55</v>
      </c>
      <c r="G821" s="14" t="s">
        <v>58</v>
      </c>
      <c r="H821" s="14">
        <v>19.14</v>
      </c>
      <c r="I821" s="44" t="s">
        <v>24</v>
      </c>
      <c r="J821" s="32" t="s">
        <v>25</v>
      </c>
      <c r="K821" s="68">
        <v>176799</v>
      </c>
      <c r="L821" s="71">
        <v>43221</v>
      </c>
      <c r="M821" s="21">
        <v>43282</v>
      </c>
      <c r="N821" s="14" t="s">
        <v>36</v>
      </c>
      <c r="O821" s="92" t="s">
        <v>31</v>
      </c>
    </row>
    <row r="822" spans="1:17" s="31" customFormat="1" ht="63.75" x14ac:dyDescent="0.25">
      <c r="A822" s="218">
        <v>246</v>
      </c>
      <c r="B822" s="14" t="s">
        <v>157</v>
      </c>
      <c r="C822" s="54" t="s">
        <v>285</v>
      </c>
      <c r="D822" s="30" t="s">
        <v>286</v>
      </c>
      <c r="E822" s="30" t="s">
        <v>454</v>
      </c>
      <c r="F822" s="20">
        <v>796</v>
      </c>
      <c r="G822" s="14" t="s">
        <v>34</v>
      </c>
      <c r="H822" s="14">
        <v>497</v>
      </c>
      <c r="I822" s="19" t="s">
        <v>24</v>
      </c>
      <c r="J822" s="14" t="s">
        <v>25</v>
      </c>
      <c r="K822" s="67">
        <v>865166.33</v>
      </c>
      <c r="L822" s="21">
        <v>43223</v>
      </c>
      <c r="M822" s="21">
        <v>43285</v>
      </c>
      <c r="N822" s="14" t="s">
        <v>36</v>
      </c>
      <c r="O822" s="92" t="s">
        <v>31</v>
      </c>
      <c r="P822" s="7"/>
      <c r="Q822" s="7"/>
    </row>
    <row r="823" spans="1:17" ht="38.25" x14ac:dyDescent="0.25">
      <c r="A823" s="218">
        <v>248</v>
      </c>
      <c r="B823" s="10" t="s">
        <v>152</v>
      </c>
      <c r="C823" s="54" t="s">
        <v>153</v>
      </c>
      <c r="D823" s="30" t="s">
        <v>138</v>
      </c>
      <c r="E823" s="30" t="s">
        <v>330</v>
      </c>
      <c r="F823" s="20" t="s">
        <v>155</v>
      </c>
      <c r="G823" s="14" t="s">
        <v>154</v>
      </c>
      <c r="H823" s="14" t="s">
        <v>456</v>
      </c>
      <c r="I823" s="19" t="s">
        <v>24</v>
      </c>
      <c r="J823" s="14" t="s">
        <v>25</v>
      </c>
      <c r="K823" s="68">
        <v>950000.31</v>
      </c>
      <c r="L823" s="71">
        <v>43221</v>
      </c>
      <c r="M823" s="71">
        <v>43252</v>
      </c>
      <c r="N823" s="14" t="s">
        <v>36</v>
      </c>
      <c r="O823" s="92" t="s">
        <v>31</v>
      </c>
    </row>
    <row r="824" spans="1:17" ht="63" customHeight="1" x14ac:dyDescent="0.25">
      <c r="A824" s="218">
        <v>249</v>
      </c>
      <c r="B824" s="44" t="s">
        <v>457</v>
      </c>
      <c r="C824" s="57" t="s">
        <v>458</v>
      </c>
      <c r="D824" s="95" t="s">
        <v>459</v>
      </c>
      <c r="E824" s="30" t="s">
        <v>460</v>
      </c>
      <c r="F824" s="20" t="s">
        <v>172</v>
      </c>
      <c r="G824" s="14" t="s">
        <v>252</v>
      </c>
      <c r="H824" s="14" t="s">
        <v>461</v>
      </c>
      <c r="I824" s="44" t="s">
        <v>24</v>
      </c>
      <c r="J824" s="14" t="s">
        <v>25</v>
      </c>
      <c r="K824" s="68">
        <v>207646.4</v>
      </c>
      <c r="L824" s="71">
        <v>43221</v>
      </c>
      <c r="M824" s="71">
        <v>43296</v>
      </c>
      <c r="N824" s="14" t="s">
        <v>303</v>
      </c>
      <c r="O824" s="14" t="s">
        <v>304</v>
      </c>
      <c r="P824" s="31"/>
      <c r="Q824" s="31"/>
    </row>
    <row r="825" spans="1:17" ht="88.5" customHeight="1" x14ac:dyDescent="0.25">
      <c r="A825" s="218">
        <v>251</v>
      </c>
      <c r="B825" s="14" t="s">
        <v>134</v>
      </c>
      <c r="C825" s="54" t="s">
        <v>135</v>
      </c>
      <c r="D825" s="30" t="s">
        <v>1537</v>
      </c>
      <c r="E825" s="77" t="s">
        <v>137</v>
      </c>
      <c r="F825" s="20">
        <v>796</v>
      </c>
      <c r="G825" s="14" t="s">
        <v>34</v>
      </c>
      <c r="H825" s="14">
        <v>273</v>
      </c>
      <c r="I825" s="44" t="s">
        <v>24</v>
      </c>
      <c r="J825" s="14" t="s">
        <v>25</v>
      </c>
      <c r="K825" s="68">
        <v>383049.82</v>
      </c>
      <c r="L825" s="71">
        <v>43258</v>
      </c>
      <c r="M825" s="71">
        <v>43342</v>
      </c>
      <c r="N825" s="14" t="s">
        <v>303</v>
      </c>
      <c r="O825" s="14" t="s">
        <v>304</v>
      </c>
    </row>
    <row r="826" spans="1:17" ht="48.75" customHeight="1" x14ac:dyDescent="0.25">
      <c r="A826" s="218">
        <v>252</v>
      </c>
      <c r="B826" s="14" t="s">
        <v>466</v>
      </c>
      <c r="C826" s="58" t="s">
        <v>467</v>
      </c>
      <c r="D826" s="30" t="s">
        <v>468</v>
      </c>
      <c r="E826" s="37" t="s">
        <v>72</v>
      </c>
      <c r="F826" s="20">
        <v>876</v>
      </c>
      <c r="G826" s="14" t="s">
        <v>469</v>
      </c>
      <c r="H826" s="78" t="s">
        <v>72</v>
      </c>
      <c r="I826" s="44" t="s">
        <v>24</v>
      </c>
      <c r="J826" s="14" t="s">
        <v>25</v>
      </c>
      <c r="K826" s="68">
        <v>1500000</v>
      </c>
      <c r="L826" s="71">
        <v>43240</v>
      </c>
      <c r="M826" s="86">
        <v>43373</v>
      </c>
      <c r="N826" s="14" t="s">
        <v>47</v>
      </c>
      <c r="O826" s="14" t="s">
        <v>31</v>
      </c>
    </row>
    <row r="827" spans="1:17" ht="58.5" customHeight="1" x14ac:dyDescent="0.25">
      <c r="A827" s="218">
        <v>254</v>
      </c>
      <c r="B827" s="22" t="s">
        <v>808</v>
      </c>
      <c r="C827" s="142" t="s">
        <v>982</v>
      </c>
      <c r="D827" s="172" t="s">
        <v>809</v>
      </c>
      <c r="E827" s="77" t="s">
        <v>810</v>
      </c>
      <c r="F827" s="157">
        <v>796</v>
      </c>
      <c r="G827" s="22" t="s">
        <v>41</v>
      </c>
      <c r="H827" s="157" t="s">
        <v>436</v>
      </c>
      <c r="I827" s="32">
        <v>3000000000</v>
      </c>
      <c r="J827" s="32" t="s">
        <v>25</v>
      </c>
      <c r="K827" s="62">
        <v>180000</v>
      </c>
      <c r="L827" s="156">
        <v>43221</v>
      </c>
      <c r="M827" s="156">
        <v>43435</v>
      </c>
      <c r="N827" s="14" t="s">
        <v>303</v>
      </c>
      <c r="O827" s="14" t="s">
        <v>304</v>
      </c>
    </row>
    <row r="828" spans="1:17" ht="18" customHeight="1" x14ac:dyDescent="0.25">
      <c r="A828" s="218">
        <v>256</v>
      </c>
      <c r="B828" s="14" t="s">
        <v>216</v>
      </c>
      <c r="C828" s="54" t="s">
        <v>815</v>
      </c>
      <c r="D828" s="30" t="s">
        <v>816</v>
      </c>
      <c r="E828" s="30" t="s">
        <v>733</v>
      </c>
      <c r="F828" s="14">
        <v>796</v>
      </c>
      <c r="G828" s="14" t="s">
        <v>34</v>
      </c>
      <c r="H828" s="20">
        <v>2892</v>
      </c>
      <c r="I828" s="32">
        <v>3000000000</v>
      </c>
      <c r="J828" s="83" t="s">
        <v>25</v>
      </c>
      <c r="K828" s="65">
        <v>9306918</v>
      </c>
      <c r="L828" s="21">
        <v>43221</v>
      </c>
      <c r="M828" s="21">
        <v>43435</v>
      </c>
      <c r="N828" s="14" t="s">
        <v>47</v>
      </c>
      <c r="O828" s="14" t="s">
        <v>31</v>
      </c>
    </row>
    <row r="829" spans="1:17" ht="409.5" x14ac:dyDescent="0.25">
      <c r="A829" s="218">
        <v>257</v>
      </c>
      <c r="B829" s="144" t="s">
        <v>909</v>
      </c>
      <c r="C829" s="148" t="s">
        <v>1842</v>
      </c>
      <c r="D829" s="163" t="s">
        <v>910</v>
      </c>
      <c r="E829" s="149" t="s">
        <v>911</v>
      </c>
      <c r="F829" s="150" t="s">
        <v>1476</v>
      </c>
      <c r="G829" s="150" t="s">
        <v>1477</v>
      </c>
      <c r="H829" s="133" t="s">
        <v>1475</v>
      </c>
      <c r="I829" s="92" t="s">
        <v>24</v>
      </c>
      <c r="J829" s="92" t="s">
        <v>25</v>
      </c>
      <c r="K829" s="127">
        <v>2907283.57</v>
      </c>
      <c r="L829" s="86">
        <v>43349</v>
      </c>
      <c r="M829" s="86">
        <v>43464</v>
      </c>
      <c r="N829" s="14" t="s">
        <v>29</v>
      </c>
      <c r="O829" s="78" t="s">
        <v>31</v>
      </c>
    </row>
    <row r="830" spans="1:17" ht="38.25" x14ac:dyDescent="0.25">
      <c r="A830" s="218">
        <v>258</v>
      </c>
      <c r="B830" s="14" t="s">
        <v>869</v>
      </c>
      <c r="C830" s="56" t="s">
        <v>948</v>
      </c>
      <c r="D830" s="30" t="s">
        <v>949</v>
      </c>
      <c r="E830" s="30" t="s">
        <v>950</v>
      </c>
      <c r="F830" s="61" t="s">
        <v>181</v>
      </c>
      <c r="G830" s="125" t="s">
        <v>140</v>
      </c>
      <c r="H830" s="126">
        <v>15000</v>
      </c>
      <c r="I830" s="78" t="s">
        <v>24</v>
      </c>
      <c r="J830" s="78" t="s">
        <v>25</v>
      </c>
      <c r="K830" s="127">
        <v>1980000</v>
      </c>
      <c r="L830" s="86">
        <v>43286</v>
      </c>
      <c r="M830" s="86">
        <v>43465</v>
      </c>
      <c r="N830" s="44" t="s">
        <v>36</v>
      </c>
      <c r="O830" s="78" t="s">
        <v>31</v>
      </c>
    </row>
    <row r="831" spans="1:17" ht="51" x14ac:dyDescent="0.25">
      <c r="A831" s="218">
        <v>259</v>
      </c>
      <c r="B831" s="44" t="s">
        <v>827</v>
      </c>
      <c r="C831" s="54" t="s">
        <v>2032</v>
      </c>
      <c r="D831" s="323" t="s">
        <v>2036</v>
      </c>
      <c r="E831" s="30" t="s">
        <v>2027</v>
      </c>
      <c r="F831" s="20">
        <v>166</v>
      </c>
      <c r="G831" s="14" t="s">
        <v>140</v>
      </c>
      <c r="H831" s="14">
        <v>1500</v>
      </c>
      <c r="I831" s="44" t="s">
        <v>24</v>
      </c>
      <c r="J831" s="14" t="s">
        <v>25</v>
      </c>
      <c r="K831" s="225">
        <v>379470</v>
      </c>
      <c r="L831" s="119">
        <v>43405</v>
      </c>
      <c r="M831" s="119">
        <v>43631</v>
      </c>
      <c r="N831" s="14" t="s">
        <v>1821</v>
      </c>
      <c r="O831" s="14" t="s">
        <v>304</v>
      </c>
    </row>
    <row r="832" spans="1:17" ht="89.25" x14ac:dyDescent="0.25">
      <c r="A832" s="218">
        <v>261</v>
      </c>
      <c r="B832" s="14" t="s">
        <v>660</v>
      </c>
      <c r="C832" s="54" t="s">
        <v>661</v>
      </c>
      <c r="D832" s="30" t="s">
        <v>662</v>
      </c>
      <c r="E832" s="30" t="s">
        <v>663</v>
      </c>
      <c r="F832" s="20">
        <v>796</v>
      </c>
      <c r="G832" s="14" t="s">
        <v>34</v>
      </c>
      <c r="H832" s="14">
        <v>173</v>
      </c>
      <c r="I832" s="19" t="s">
        <v>24</v>
      </c>
      <c r="J832" s="14" t="s">
        <v>25</v>
      </c>
      <c r="K832" s="68">
        <v>1500000</v>
      </c>
      <c r="L832" s="21">
        <v>43252</v>
      </c>
      <c r="M832" s="21">
        <v>43282</v>
      </c>
      <c r="N832" s="14" t="s">
        <v>303</v>
      </c>
      <c r="O832" s="14" t="s">
        <v>304</v>
      </c>
    </row>
    <row r="833" spans="1:15" ht="63.75" x14ac:dyDescent="0.25">
      <c r="A833" s="218">
        <v>262</v>
      </c>
      <c r="B833" s="14" t="s">
        <v>660</v>
      </c>
      <c r="C833" s="54" t="s">
        <v>671</v>
      </c>
      <c r="D833" s="30" t="s">
        <v>672</v>
      </c>
      <c r="E833" s="30" t="s">
        <v>653</v>
      </c>
      <c r="F833" s="20">
        <v>796</v>
      </c>
      <c r="G833" s="14" t="s">
        <v>34</v>
      </c>
      <c r="H833" s="14">
        <v>4</v>
      </c>
      <c r="I833" s="19" t="s">
        <v>24</v>
      </c>
      <c r="J833" s="14" t="s">
        <v>25</v>
      </c>
      <c r="K833" s="68">
        <v>535000</v>
      </c>
      <c r="L833" s="21">
        <v>43252</v>
      </c>
      <c r="M833" s="21">
        <v>43282</v>
      </c>
      <c r="N833" s="14" t="s">
        <v>303</v>
      </c>
      <c r="O833" s="14" t="s">
        <v>304</v>
      </c>
    </row>
    <row r="834" spans="1:15" ht="101.25" customHeight="1" x14ac:dyDescent="0.25">
      <c r="A834" s="218">
        <v>263</v>
      </c>
      <c r="B834" s="14" t="s">
        <v>660</v>
      </c>
      <c r="C834" s="54" t="s">
        <v>671</v>
      </c>
      <c r="D834" s="163" t="s">
        <v>1975</v>
      </c>
      <c r="E834" s="106" t="s">
        <v>1976</v>
      </c>
      <c r="F834" s="44" t="s">
        <v>147</v>
      </c>
      <c r="G834" s="129" t="s">
        <v>41</v>
      </c>
      <c r="H834" s="126">
        <v>84</v>
      </c>
      <c r="I834" s="78" t="s">
        <v>24</v>
      </c>
      <c r="J834" s="78" t="s">
        <v>25</v>
      </c>
      <c r="K834" s="127">
        <v>4901123.97</v>
      </c>
      <c r="L834" s="121">
        <v>43374</v>
      </c>
      <c r="M834" s="121">
        <v>43374</v>
      </c>
      <c r="N834" s="14" t="s">
        <v>37</v>
      </c>
      <c r="O834" s="10" t="s">
        <v>304</v>
      </c>
    </row>
    <row r="835" spans="1:15" ht="38.25" x14ac:dyDescent="0.25">
      <c r="A835" s="218">
        <v>266</v>
      </c>
      <c r="B835" s="9" t="s">
        <v>120</v>
      </c>
      <c r="C835" s="58" t="s">
        <v>125</v>
      </c>
      <c r="D835" s="107" t="s">
        <v>121</v>
      </c>
      <c r="E835" s="37" t="s">
        <v>122</v>
      </c>
      <c r="F835" s="20">
        <v>876</v>
      </c>
      <c r="G835" s="14" t="s">
        <v>45</v>
      </c>
      <c r="H835" s="32" t="s">
        <v>46</v>
      </c>
      <c r="I835" s="19" t="s">
        <v>24</v>
      </c>
      <c r="J835" s="14" t="s">
        <v>25</v>
      </c>
      <c r="K835" s="65">
        <v>300000</v>
      </c>
      <c r="L835" s="34">
        <v>43252</v>
      </c>
      <c r="M835" s="21">
        <v>43344</v>
      </c>
      <c r="N835" s="38" t="s">
        <v>47</v>
      </c>
      <c r="O835" s="14" t="s">
        <v>31</v>
      </c>
    </row>
    <row r="836" spans="1:15" ht="63.75" x14ac:dyDescent="0.25">
      <c r="A836" s="218">
        <v>267</v>
      </c>
      <c r="B836" s="14" t="s">
        <v>216</v>
      </c>
      <c r="C836" s="54" t="s">
        <v>253</v>
      </c>
      <c r="D836" s="87" t="s">
        <v>254</v>
      </c>
      <c r="E836" s="37" t="s">
        <v>72</v>
      </c>
      <c r="F836" s="20">
        <v>876</v>
      </c>
      <c r="G836" s="14" t="s">
        <v>45</v>
      </c>
      <c r="H836" s="32" t="s">
        <v>46</v>
      </c>
      <c r="I836" s="19" t="s">
        <v>24</v>
      </c>
      <c r="J836" s="14" t="s">
        <v>25</v>
      </c>
      <c r="K836" s="65">
        <v>582400</v>
      </c>
      <c r="L836" s="34">
        <v>43252</v>
      </c>
      <c r="M836" s="21">
        <v>43344</v>
      </c>
      <c r="N836" s="14" t="s">
        <v>303</v>
      </c>
      <c r="O836" s="14" t="s">
        <v>304</v>
      </c>
    </row>
    <row r="837" spans="1:15" ht="51" x14ac:dyDescent="0.25">
      <c r="A837" s="218">
        <v>268</v>
      </c>
      <c r="B837" s="14" t="s">
        <v>90</v>
      </c>
      <c r="C837" s="54" t="s">
        <v>91</v>
      </c>
      <c r="D837" s="113" t="s">
        <v>576</v>
      </c>
      <c r="E837" s="79" t="s">
        <v>577</v>
      </c>
      <c r="F837" s="20">
        <v>876</v>
      </c>
      <c r="G837" s="14" t="s">
        <v>45</v>
      </c>
      <c r="H837" s="32" t="s">
        <v>46</v>
      </c>
      <c r="I837" s="19" t="s">
        <v>24</v>
      </c>
      <c r="J837" s="14" t="s">
        <v>25</v>
      </c>
      <c r="K837" s="65">
        <v>840153.59999999998</v>
      </c>
      <c r="L837" s="34">
        <v>43252</v>
      </c>
      <c r="M837" s="34">
        <v>43344</v>
      </c>
      <c r="N837" s="36" t="s">
        <v>29</v>
      </c>
      <c r="O837" s="14" t="s">
        <v>31</v>
      </c>
    </row>
    <row r="838" spans="1:15" ht="38.25" x14ac:dyDescent="0.25">
      <c r="A838" s="218">
        <v>269</v>
      </c>
      <c r="B838" s="14" t="s">
        <v>90</v>
      </c>
      <c r="C838" s="54" t="s">
        <v>91</v>
      </c>
      <c r="D838" s="113" t="s">
        <v>576</v>
      </c>
      <c r="E838" s="79" t="s">
        <v>578</v>
      </c>
      <c r="F838" s="20">
        <v>876</v>
      </c>
      <c r="G838" s="14" t="s">
        <v>45</v>
      </c>
      <c r="H838" s="32" t="s">
        <v>46</v>
      </c>
      <c r="I838" s="19" t="s">
        <v>24</v>
      </c>
      <c r="J838" s="14" t="s">
        <v>25</v>
      </c>
      <c r="K838" s="65">
        <v>647064.08000000007</v>
      </c>
      <c r="L838" s="34">
        <v>43252</v>
      </c>
      <c r="M838" s="34">
        <v>43344</v>
      </c>
      <c r="N838" s="14" t="s">
        <v>36</v>
      </c>
      <c r="O838" s="14" t="s">
        <v>31</v>
      </c>
    </row>
    <row r="839" spans="1:15" ht="140.25" x14ac:dyDescent="0.25">
      <c r="A839" s="218">
        <v>271</v>
      </c>
      <c r="B839" s="41" t="s">
        <v>518</v>
      </c>
      <c r="C839" s="60" t="s">
        <v>519</v>
      </c>
      <c r="D839" s="48" t="s">
        <v>277</v>
      </c>
      <c r="E839" s="169" t="s">
        <v>520</v>
      </c>
      <c r="F839" s="41">
        <v>796</v>
      </c>
      <c r="G839" s="41" t="s">
        <v>34</v>
      </c>
      <c r="H839" s="41">
        <v>69</v>
      </c>
      <c r="I839" s="42" t="s">
        <v>24</v>
      </c>
      <c r="J839" s="41" t="s">
        <v>25</v>
      </c>
      <c r="K839" s="66">
        <v>538200</v>
      </c>
      <c r="L839" s="43">
        <v>43252</v>
      </c>
      <c r="M839" s="43">
        <v>43678</v>
      </c>
      <c r="N839" s="14" t="s">
        <v>37</v>
      </c>
      <c r="O839" s="41" t="s">
        <v>304</v>
      </c>
    </row>
    <row r="840" spans="1:15" ht="141.75" customHeight="1" x14ac:dyDescent="0.25">
      <c r="A840" s="218">
        <v>277</v>
      </c>
      <c r="B840" s="44" t="s">
        <v>141</v>
      </c>
      <c r="C840" s="57" t="s">
        <v>442</v>
      </c>
      <c r="D840" s="30" t="s">
        <v>471</v>
      </c>
      <c r="E840" s="30" t="s">
        <v>444</v>
      </c>
      <c r="F840" s="20" t="s">
        <v>147</v>
      </c>
      <c r="G840" s="14" t="s">
        <v>41</v>
      </c>
      <c r="H840" s="14" t="s">
        <v>404</v>
      </c>
      <c r="I840" s="19" t="s">
        <v>24</v>
      </c>
      <c r="J840" s="14" t="s">
        <v>25</v>
      </c>
      <c r="K840" s="67">
        <v>1791053.4180000001</v>
      </c>
      <c r="L840" s="21">
        <v>43252</v>
      </c>
      <c r="M840" s="21">
        <v>43344</v>
      </c>
      <c r="N840" s="14" t="s">
        <v>36</v>
      </c>
      <c r="O840" s="92" t="s">
        <v>31</v>
      </c>
    </row>
    <row r="841" spans="1:15" ht="395.25" x14ac:dyDescent="0.25">
      <c r="A841" s="218">
        <v>278</v>
      </c>
      <c r="B841" s="44" t="s">
        <v>141</v>
      </c>
      <c r="C841" s="57" t="s">
        <v>442</v>
      </c>
      <c r="D841" s="30" t="s">
        <v>472</v>
      </c>
      <c r="E841" s="30" t="s">
        <v>444</v>
      </c>
      <c r="F841" s="20">
        <v>796</v>
      </c>
      <c r="G841" s="14" t="s">
        <v>34</v>
      </c>
      <c r="H841" s="14">
        <v>37</v>
      </c>
      <c r="I841" s="19" t="s">
        <v>24</v>
      </c>
      <c r="J841" s="14" t="s">
        <v>25</v>
      </c>
      <c r="K841" s="67">
        <v>2089562.321</v>
      </c>
      <c r="L841" s="21">
        <v>43252</v>
      </c>
      <c r="M841" s="21">
        <v>43344</v>
      </c>
      <c r="N841" s="14" t="s">
        <v>36</v>
      </c>
      <c r="O841" s="92" t="s">
        <v>31</v>
      </c>
    </row>
    <row r="842" spans="1:15" ht="93.75" customHeight="1" x14ac:dyDescent="0.25">
      <c r="A842" s="218">
        <v>279</v>
      </c>
      <c r="B842" s="44" t="s">
        <v>141</v>
      </c>
      <c r="C842" s="57" t="s">
        <v>442</v>
      </c>
      <c r="D842" s="30" t="s">
        <v>473</v>
      </c>
      <c r="E842" s="30" t="s">
        <v>444</v>
      </c>
      <c r="F842" s="20">
        <v>796</v>
      </c>
      <c r="G842" s="14" t="s">
        <v>34</v>
      </c>
      <c r="H842" s="14" t="s">
        <v>411</v>
      </c>
      <c r="I842" s="19" t="s">
        <v>24</v>
      </c>
      <c r="J842" s="14" t="s">
        <v>25</v>
      </c>
      <c r="K842" s="67">
        <v>597017.80599999998</v>
      </c>
      <c r="L842" s="21">
        <v>43252</v>
      </c>
      <c r="M842" s="21">
        <v>43282</v>
      </c>
      <c r="N842" s="14" t="s">
        <v>36</v>
      </c>
      <c r="O842" s="92" t="s">
        <v>31</v>
      </c>
    </row>
    <row r="843" spans="1:15" ht="38.25" x14ac:dyDescent="0.25">
      <c r="A843" s="218">
        <v>283</v>
      </c>
      <c r="B843" s="14" t="s">
        <v>176</v>
      </c>
      <c r="C843" s="54" t="s">
        <v>1723</v>
      </c>
      <c r="D843" s="30" t="s">
        <v>195</v>
      </c>
      <c r="E843" s="30" t="s">
        <v>1724</v>
      </c>
      <c r="F843" s="20">
        <v>796</v>
      </c>
      <c r="G843" s="14" t="s">
        <v>41</v>
      </c>
      <c r="H843" s="14">
        <v>2025</v>
      </c>
      <c r="I843" s="19" t="s">
        <v>24</v>
      </c>
      <c r="J843" s="14" t="s">
        <v>25</v>
      </c>
      <c r="K843" s="68">
        <v>593379.75</v>
      </c>
      <c r="L843" s="71">
        <v>43283</v>
      </c>
      <c r="M843" s="71">
        <v>43435</v>
      </c>
      <c r="N843" s="14" t="s">
        <v>305</v>
      </c>
      <c r="O843" s="92" t="s">
        <v>31</v>
      </c>
    </row>
    <row r="844" spans="1:15" ht="63.75" x14ac:dyDescent="0.25">
      <c r="A844" s="218">
        <v>285</v>
      </c>
      <c r="B844" s="14" t="s">
        <v>255</v>
      </c>
      <c r="C844" s="54" t="s">
        <v>229</v>
      </c>
      <c r="D844" s="30" t="s">
        <v>424</v>
      </c>
      <c r="E844" s="77" t="s">
        <v>425</v>
      </c>
      <c r="F844" s="44">
        <v>876</v>
      </c>
      <c r="G844" s="14" t="s">
        <v>45</v>
      </c>
      <c r="H844" s="14" t="s">
        <v>46</v>
      </c>
      <c r="I844" s="44" t="s">
        <v>24</v>
      </c>
      <c r="J844" s="14" t="s">
        <v>25</v>
      </c>
      <c r="K844" s="68">
        <v>745134.35360000003</v>
      </c>
      <c r="L844" s="71">
        <v>43252</v>
      </c>
      <c r="M844" s="21">
        <v>43373</v>
      </c>
      <c r="N844" s="14" t="s">
        <v>303</v>
      </c>
      <c r="O844" s="14" t="s">
        <v>304</v>
      </c>
    </row>
    <row r="845" spans="1:15" ht="38.25" x14ac:dyDescent="0.25">
      <c r="A845" s="218">
        <v>286</v>
      </c>
      <c r="B845" s="14" t="s">
        <v>176</v>
      </c>
      <c r="C845" s="54" t="s">
        <v>200</v>
      </c>
      <c r="D845" s="30" t="s">
        <v>192</v>
      </c>
      <c r="E845" s="30" t="s">
        <v>193</v>
      </c>
      <c r="F845" s="44" t="s">
        <v>57</v>
      </c>
      <c r="G845" s="14" t="s">
        <v>58</v>
      </c>
      <c r="H845" s="14">
        <v>100</v>
      </c>
      <c r="I845" s="19" t="s">
        <v>24</v>
      </c>
      <c r="J845" s="14" t="s">
        <v>25</v>
      </c>
      <c r="K845" s="68">
        <v>100000</v>
      </c>
      <c r="L845" s="71">
        <v>43253</v>
      </c>
      <c r="M845" s="71">
        <v>43435</v>
      </c>
      <c r="N845" s="14" t="s">
        <v>29</v>
      </c>
      <c r="O845" s="78" t="s">
        <v>31</v>
      </c>
    </row>
    <row r="846" spans="1:15" x14ac:dyDescent="0.25">
      <c r="A846" s="336" t="s">
        <v>1039</v>
      </c>
      <c r="B846" s="336"/>
      <c r="C846" s="336"/>
      <c r="D846" s="336"/>
      <c r="E846" s="336"/>
      <c r="F846" s="336"/>
      <c r="G846" s="336"/>
      <c r="H846" s="336"/>
      <c r="I846" s="336"/>
      <c r="J846" s="336"/>
      <c r="K846" s="336"/>
      <c r="L846" s="336"/>
      <c r="M846" s="336"/>
      <c r="N846" s="336"/>
      <c r="O846" s="336"/>
    </row>
    <row r="847" spans="1:15" ht="76.5" x14ac:dyDescent="0.25">
      <c r="A847" s="219">
        <v>287</v>
      </c>
      <c r="B847" s="14" t="s">
        <v>840</v>
      </c>
      <c r="C847" s="54" t="s">
        <v>1728</v>
      </c>
      <c r="D847" s="30" t="s">
        <v>1727</v>
      </c>
      <c r="E847" s="30" t="s">
        <v>1729</v>
      </c>
      <c r="F847" s="61" t="s">
        <v>1720</v>
      </c>
      <c r="G847" s="61" t="s">
        <v>1247</v>
      </c>
      <c r="H847" s="126" t="s">
        <v>1726</v>
      </c>
      <c r="I847" s="78" t="s">
        <v>24</v>
      </c>
      <c r="J847" s="78" t="s">
        <v>25</v>
      </c>
      <c r="K847" s="127">
        <v>956468</v>
      </c>
      <c r="L847" s="86">
        <v>43318</v>
      </c>
      <c r="M847" s="86">
        <v>43464</v>
      </c>
      <c r="N847" s="44" t="s">
        <v>37</v>
      </c>
      <c r="O847" s="78" t="s">
        <v>31</v>
      </c>
    </row>
    <row r="848" spans="1:15" ht="64.5" customHeight="1" x14ac:dyDescent="0.25">
      <c r="A848" s="219">
        <v>288</v>
      </c>
      <c r="B848" s="14" t="s">
        <v>856</v>
      </c>
      <c r="C848" s="54" t="s">
        <v>2109</v>
      </c>
      <c r="D848" s="30" t="s">
        <v>2110</v>
      </c>
      <c r="E848" s="30" t="s">
        <v>2112</v>
      </c>
      <c r="F848" s="61" t="s">
        <v>1720</v>
      </c>
      <c r="G848" s="61" t="s">
        <v>140</v>
      </c>
      <c r="H848" s="126" t="s">
        <v>2113</v>
      </c>
      <c r="I848" s="78" t="s">
        <v>24</v>
      </c>
      <c r="J848" s="78" t="s">
        <v>25</v>
      </c>
      <c r="K848" s="127">
        <v>1661360</v>
      </c>
      <c r="L848" s="86">
        <v>43440</v>
      </c>
      <c r="M848" s="86">
        <v>43646</v>
      </c>
      <c r="N848" s="44" t="s">
        <v>37</v>
      </c>
      <c r="O848" s="78" t="s">
        <v>304</v>
      </c>
    </row>
    <row r="849" spans="1:15" ht="38.25" x14ac:dyDescent="0.25">
      <c r="A849" s="219">
        <v>289</v>
      </c>
      <c r="B849" s="44" t="s">
        <v>923</v>
      </c>
      <c r="C849" s="57" t="s">
        <v>924</v>
      </c>
      <c r="D849" s="163" t="s">
        <v>925</v>
      </c>
      <c r="E849" s="106" t="s">
        <v>926</v>
      </c>
      <c r="F849" s="61" t="s">
        <v>846</v>
      </c>
      <c r="G849" s="125" t="s">
        <v>140</v>
      </c>
      <c r="H849" s="126">
        <v>10502</v>
      </c>
      <c r="I849" s="78" t="s">
        <v>24</v>
      </c>
      <c r="J849" s="78" t="s">
        <v>25</v>
      </c>
      <c r="K849" s="127">
        <v>2802663</v>
      </c>
      <c r="L849" s="86">
        <v>43311</v>
      </c>
      <c r="M849" s="86">
        <v>43404</v>
      </c>
      <c r="N849" s="14" t="s">
        <v>36</v>
      </c>
      <c r="O849" s="78" t="s">
        <v>31</v>
      </c>
    </row>
    <row r="850" spans="1:15" ht="165.75" x14ac:dyDescent="0.25">
      <c r="A850" s="219">
        <v>290</v>
      </c>
      <c r="B850" s="132" t="s">
        <v>921</v>
      </c>
      <c r="C850" s="56" t="s">
        <v>1823</v>
      </c>
      <c r="D850" s="163" t="s">
        <v>1822</v>
      </c>
      <c r="E850" s="149" t="s">
        <v>922</v>
      </c>
      <c r="F850" s="44" t="s">
        <v>1682</v>
      </c>
      <c r="G850" s="129" t="s">
        <v>1438</v>
      </c>
      <c r="H850" s="126" t="s">
        <v>1824</v>
      </c>
      <c r="I850" s="78" t="s">
        <v>24</v>
      </c>
      <c r="J850" s="78" t="s">
        <v>25</v>
      </c>
      <c r="K850" s="127">
        <v>4361268</v>
      </c>
      <c r="L850" s="71">
        <v>43282</v>
      </c>
      <c r="M850" s="71">
        <v>43435</v>
      </c>
      <c r="N850" s="44" t="s">
        <v>37</v>
      </c>
      <c r="O850" s="78" t="s">
        <v>31</v>
      </c>
    </row>
    <row r="851" spans="1:15" ht="165.75" x14ac:dyDescent="0.25">
      <c r="A851" s="219">
        <v>292</v>
      </c>
      <c r="B851" s="132" t="s">
        <v>856</v>
      </c>
      <c r="C851" s="56" t="s">
        <v>927</v>
      </c>
      <c r="D851" s="163" t="s">
        <v>928</v>
      </c>
      <c r="E851" s="106" t="s">
        <v>929</v>
      </c>
      <c r="F851" s="61" t="s">
        <v>846</v>
      </c>
      <c r="G851" s="125" t="s">
        <v>140</v>
      </c>
      <c r="H851" s="126">
        <v>27325</v>
      </c>
      <c r="I851" s="78" t="s">
        <v>24</v>
      </c>
      <c r="J851" s="78" t="s">
        <v>25</v>
      </c>
      <c r="K851" s="127">
        <v>3403320</v>
      </c>
      <c r="L851" s="86">
        <v>43286</v>
      </c>
      <c r="M851" s="86">
        <v>43373</v>
      </c>
      <c r="N851" s="44" t="s">
        <v>36</v>
      </c>
      <c r="O851" s="78" t="s">
        <v>31</v>
      </c>
    </row>
    <row r="852" spans="1:15" ht="165.75" x14ac:dyDescent="0.25">
      <c r="A852" s="219">
        <v>293</v>
      </c>
      <c r="B852" s="44" t="s">
        <v>955</v>
      </c>
      <c r="C852" s="57" t="s">
        <v>1877</v>
      </c>
      <c r="D852" s="163" t="s">
        <v>956</v>
      </c>
      <c r="E852" s="106" t="s">
        <v>915</v>
      </c>
      <c r="F852" s="61" t="s">
        <v>846</v>
      </c>
      <c r="G852" s="61" t="s">
        <v>140</v>
      </c>
      <c r="H852" s="126" t="s">
        <v>1878</v>
      </c>
      <c r="I852" s="78" t="s">
        <v>24</v>
      </c>
      <c r="J852" s="78" t="s">
        <v>25</v>
      </c>
      <c r="K852" s="127">
        <v>1143521.6000000001</v>
      </c>
      <c r="L852" s="86">
        <v>43317</v>
      </c>
      <c r="M852" s="86">
        <v>43464</v>
      </c>
      <c r="N852" s="44" t="s">
        <v>37</v>
      </c>
      <c r="O852" s="78" t="s">
        <v>31</v>
      </c>
    </row>
    <row r="853" spans="1:15" ht="38.25" x14ac:dyDescent="0.25">
      <c r="A853" s="219">
        <v>295</v>
      </c>
      <c r="B853" s="14" t="s">
        <v>835</v>
      </c>
      <c r="C853" s="54" t="s">
        <v>836</v>
      </c>
      <c r="D853" s="77" t="s">
        <v>837</v>
      </c>
      <c r="E853" s="77" t="s">
        <v>838</v>
      </c>
      <c r="F853" s="44" t="s">
        <v>839</v>
      </c>
      <c r="G853" s="129" t="s">
        <v>769</v>
      </c>
      <c r="H853" s="126">
        <v>43700</v>
      </c>
      <c r="I853" s="78" t="s">
        <v>24</v>
      </c>
      <c r="J853" s="78" t="s">
        <v>25</v>
      </c>
      <c r="K853" s="127">
        <v>1864191</v>
      </c>
      <c r="L853" s="86">
        <v>43286</v>
      </c>
      <c r="M853" s="86">
        <v>43374</v>
      </c>
      <c r="N853" s="44" t="s">
        <v>36</v>
      </c>
      <c r="O853" s="78" t="s">
        <v>31</v>
      </c>
    </row>
    <row r="854" spans="1:15" ht="38.25" x14ac:dyDescent="0.25">
      <c r="A854" s="219">
        <v>296</v>
      </c>
      <c r="B854" s="14" t="s">
        <v>904</v>
      </c>
      <c r="C854" s="54" t="s">
        <v>957</v>
      </c>
      <c r="D854" s="174" t="s">
        <v>906</v>
      </c>
      <c r="E854" s="30" t="s">
        <v>907</v>
      </c>
      <c r="F854" s="61" t="s">
        <v>839</v>
      </c>
      <c r="G854" s="125" t="s">
        <v>769</v>
      </c>
      <c r="H854" s="126">
        <f>11239-3482</f>
        <v>7757</v>
      </c>
      <c r="I854" s="78" t="s">
        <v>24</v>
      </c>
      <c r="J854" s="78" t="s">
        <v>25</v>
      </c>
      <c r="K854" s="127">
        <v>660585</v>
      </c>
      <c r="L854" s="86">
        <v>43286</v>
      </c>
      <c r="M854" s="86">
        <v>43403</v>
      </c>
      <c r="N854" s="44" t="s">
        <v>36</v>
      </c>
      <c r="O854" s="78" t="s">
        <v>31</v>
      </c>
    </row>
    <row r="855" spans="1:15" ht="153" x14ac:dyDescent="0.25">
      <c r="A855" s="219">
        <v>297</v>
      </c>
      <c r="B855" s="44" t="s">
        <v>844</v>
      </c>
      <c r="C855" s="57" t="s">
        <v>1852</v>
      </c>
      <c r="D855" s="163" t="s">
        <v>845</v>
      </c>
      <c r="E855" s="106" t="s">
        <v>958</v>
      </c>
      <c r="F855" s="61" t="s">
        <v>1851</v>
      </c>
      <c r="G855" s="125" t="s">
        <v>1850</v>
      </c>
      <c r="H855" s="89" t="s">
        <v>1849</v>
      </c>
      <c r="I855" s="78" t="s">
        <v>24</v>
      </c>
      <c r="J855" s="78" t="s">
        <v>25</v>
      </c>
      <c r="K855" s="127">
        <v>1428900.09</v>
      </c>
      <c r="L855" s="86">
        <v>43317</v>
      </c>
      <c r="M855" s="86">
        <v>43464</v>
      </c>
      <c r="N855" s="10" t="s">
        <v>37</v>
      </c>
      <c r="O855" s="78" t="s">
        <v>31</v>
      </c>
    </row>
    <row r="856" spans="1:15" ht="89.25" x14ac:dyDescent="0.25">
      <c r="A856" s="219">
        <v>299</v>
      </c>
      <c r="B856" s="132" t="s">
        <v>863</v>
      </c>
      <c r="C856" s="56" t="s">
        <v>1853</v>
      </c>
      <c r="D856" s="163" t="s">
        <v>1854</v>
      </c>
      <c r="E856" s="106" t="s">
        <v>1855</v>
      </c>
      <c r="F856" s="61" t="s">
        <v>1863</v>
      </c>
      <c r="G856" s="61" t="s">
        <v>1862</v>
      </c>
      <c r="H856" s="126" t="s">
        <v>1861</v>
      </c>
      <c r="I856" s="78" t="s">
        <v>24</v>
      </c>
      <c r="J856" s="78" t="s">
        <v>25</v>
      </c>
      <c r="K856" s="127">
        <v>661368.16</v>
      </c>
      <c r="L856" s="145">
        <v>43317</v>
      </c>
      <c r="M856" s="145">
        <v>43465</v>
      </c>
      <c r="N856" s="10" t="s">
        <v>37</v>
      </c>
      <c r="O856" s="78" t="s">
        <v>31</v>
      </c>
    </row>
    <row r="857" spans="1:15" ht="51" x14ac:dyDescent="0.25">
      <c r="A857" s="219">
        <v>300</v>
      </c>
      <c r="B857" s="19" t="s">
        <v>873</v>
      </c>
      <c r="C857" s="55" t="s">
        <v>1792</v>
      </c>
      <c r="D857" s="163" t="s">
        <v>874</v>
      </c>
      <c r="E857" s="106" t="s">
        <v>875</v>
      </c>
      <c r="F857" s="44" t="s">
        <v>846</v>
      </c>
      <c r="G857" s="129" t="s">
        <v>140</v>
      </c>
      <c r="H857" s="126" t="s">
        <v>1793</v>
      </c>
      <c r="I857" s="78" t="s">
        <v>24</v>
      </c>
      <c r="J857" s="78" t="s">
        <v>25</v>
      </c>
      <c r="K857" s="127">
        <v>4868361.5</v>
      </c>
      <c r="L857" s="86">
        <v>43287</v>
      </c>
      <c r="M857" s="86">
        <v>43464</v>
      </c>
      <c r="N857" s="10" t="s">
        <v>37</v>
      </c>
      <c r="O857" s="78" t="s">
        <v>31</v>
      </c>
    </row>
    <row r="858" spans="1:15" ht="63.75" x14ac:dyDescent="0.25">
      <c r="A858" s="219">
        <v>301</v>
      </c>
      <c r="B858" s="44" t="s">
        <v>930</v>
      </c>
      <c r="C858" s="57" t="s">
        <v>931</v>
      </c>
      <c r="D858" s="77" t="s">
        <v>946</v>
      </c>
      <c r="E858" s="30" t="s">
        <v>932</v>
      </c>
      <c r="F858" s="20">
        <v>876</v>
      </c>
      <c r="G858" s="14" t="s">
        <v>180</v>
      </c>
      <c r="H858" s="126">
        <v>1</v>
      </c>
      <c r="I858" s="78" t="s">
        <v>24</v>
      </c>
      <c r="J858" s="78" t="s">
        <v>25</v>
      </c>
      <c r="K858" s="127">
        <v>300000</v>
      </c>
      <c r="L858" s="86">
        <v>43287</v>
      </c>
      <c r="M858" s="86">
        <v>43342</v>
      </c>
      <c r="N858" s="44" t="s">
        <v>36</v>
      </c>
      <c r="O858" s="78" t="s">
        <v>31</v>
      </c>
    </row>
    <row r="859" spans="1:15" ht="63.75" x14ac:dyDescent="0.25">
      <c r="A859" s="219">
        <v>302</v>
      </c>
      <c r="B859" s="14" t="s">
        <v>850</v>
      </c>
      <c r="C859" s="54" t="s">
        <v>851</v>
      </c>
      <c r="D859" s="77" t="s">
        <v>852</v>
      </c>
      <c r="E859" s="37" t="s">
        <v>762</v>
      </c>
      <c r="F859" s="61" t="s">
        <v>147</v>
      </c>
      <c r="G859" s="125" t="s">
        <v>41</v>
      </c>
      <c r="H859" s="126">
        <v>684709</v>
      </c>
      <c r="I859" s="78" t="s">
        <v>24</v>
      </c>
      <c r="J859" s="78" t="s">
        <v>25</v>
      </c>
      <c r="K859" s="127">
        <v>749757.68</v>
      </c>
      <c r="L859" s="86">
        <v>43286</v>
      </c>
      <c r="M859" s="86">
        <v>43404</v>
      </c>
      <c r="N859" s="44" t="s">
        <v>303</v>
      </c>
      <c r="O859" s="78" t="s">
        <v>304</v>
      </c>
    </row>
    <row r="860" spans="1:15" ht="38.25" x14ac:dyDescent="0.25">
      <c r="A860" s="219">
        <v>305</v>
      </c>
      <c r="B860" s="32" t="s">
        <v>83</v>
      </c>
      <c r="C860" s="55" t="s">
        <v>232</v>
      </c>
      <c r="D860" s="87" t="s">
        <v>84</v>
      </c>
      <c r="E860" s="37" t="s">
        <v>583</v>
      </c>
      <c r="F860" s="20">
        <v>876</v>
      </c>
      <c r="G860" s="14" t="s">
        <v>45</v>
      </c>
      <c r="H860" s="38" t="s">
        <v>46</v>
      </c>
      <c r="I860" s="19" t="s">
        <v>24</v>
      </c>
      <c r="J860" s="14" t="s">
        <v>25</v>
      </c>
      <c r="K860" s="221">
        <v>22878287.119999997</v>
      </c>
      <c r="L860" s="34">
        <v>43282</v>
      </c>
      <c r="M860" s="21">
        <v>43392</v>
      </c>
      <c r="N860" s="35" t="s">
        <v>47</v>
      </c>
      <c r="O860" s="14" t="s">
        <v>31</v>
      </c>
    </row>
    <row r="861" spans="1:15" ht="76.5" x14ac:dyDescent="0.25">
      <c r="A861" s="219">
        <v>307</v>
      </c>
      <c r="B861" s="32" t="s">
        <v>80</v>
      </c>
      <c r="C861" s="58" t="s">
        <v>586</v>
      </c>
      <c r="D861" s="87" t="s">
        <v>81</v>
      </c>
      <c r="E861" s="37" t="s">
        <v>587</v>
      </c>
      <c r="F861" s="20">
        <v>796</v>
      </c>
      <c r="G861" s="14" t="s">
        <v>34</v>
      </c>
      <c r="H861" s="38">
        <v>12</v>
      </c>
      <c r="I861" s="19" t="s">
        <v>24</v>
      </c>
      <c r="J861" s="14" t="s">
        <v>25</v>
      </c>
      <c r="K861" s="65">
        <v>416553.28</v>
      </c>
      <c r="L861" s="34">
        <v>43308</v>
      </c>
      <c r="M861" s="21">
        <v>43402</v>
      </c>
      <c r="N861" s="36" t="s">
        <v>29</v>
      </c>
      <c r="O861" s="14" t="s">
        <v>31</v>
      </c>
    </row>
    <row r="862" spans="1:15" ht="38.25" x14ac:dyDescent="0.25">
      <c r="A862" s="219">
        <v>313</v>
      </c>
      <c r="B862" s="44" t="s">
        <v>100</v>
      </c>
      <c r="C862" s="57" t="s">
        <v>123</v>
      </c>
      <c r="D862" s="87" t="s">
        <v>101</v>
      </c>
      <c r="E862" s="37" t="s">
        <v>72</v>
      </c>
      <c r="F862" s="20">
        <v>876</v>
      </c>
      <c r="G862" s="14" t="s">
        <v>45</v>
      </c>
      <c r="H862" s="32" t="s">
        <v>46</v>
      </c>
      <c r="I862" s="19" t="s">
        <v>24</v>
      </c>
      <c r="J862" s="14" t="s">
        <v>25</v>
      </c>
      <c r="K862" s="65">
        <v>170331</v>
      </c>
      <c r="L862" s="34">
        <v>43282</v>
      </c>
      <c r="M862" s="21">
        <v>43344</v>
      </c>
      <c r="N862" s="14" t="s">
        <v>36</v>
      </c>
      <c r="O862" s="14" t="s">
        <v>31</v>
      </c>
    </row>
    <row r="863" spans="1:15" ht="63.75" x14ac:dyDescent="0.25">
      <c r="A863" s="219">
        <v>314</v>
      </c>
      <c r="B863" s="108" t="s">
        <v>114</v>
      </c>
      <c r="C863" s="56" t="s">
        <v>115</v>
      </c>
      <c r="D863" s="87" t="s">
        <v>116</v>
      </c>
      <c r="E863" s="37" t="s">
        <v>72</v>
      </c>
      <c r="F863" s="20">
        <v>876</v>
      </c>
      <c r="G863" s="14" t="s">
        <v>45</v>
      </c>
      <c r="H863" s="32" t="s">
        <v>46</v>
      </c>
      <c r="I863" s="19" t="s">
        <v>24</v>
      </c>
      <c r="J863" s="14" t="s">
        <v>25</v>
      </c>
      <c r="K863" s="65">
        <v>337366</v>
      </c>
      <c r="L863" s="34">
        <v>43282</v>
      </c>
      <c r="M863" s="21">
        <v>43344</v>
      </c>
      <c r="N863" s="14" t="s">
        <v>303</v>
      </c>
      <c r="O863" s="14" t="s">
        <v>304</v>
      </c>
    </row>
    <row r="864" spans="1:15" ht="127.5" x14ac:dyDescent="0.25">
      <c r="A864" s="219">
        <v>315</v>
      </c>
      <c r="B864" s="14" t="s">
        <v>106</v>
      </c>
      <c r="C864" s="54" t="s">
        <v>1633</v>
      </c>
      <c r="D864" s="87" t="s">
        <v>1612</v>
      </c>
      <c r="E864" s="87" t="s">
        <v>1613</v>
      </c>
      <c r="F864" s="20" t="s">
        <v>1614</v>
      </c>
      <c r="G864" s="14" t="s">
        <v>1615</v>
      </c>
      <c r="H864" s="38" t="s">
        <v>1616</v>
      </c>
      <c r="I864" s="19" t="s">
        <v>24</v>
      </c>
      <c r="J864" s="14" t="s">
        <v>25</v>
      </c>
      <c r="K864" s="65">
        <v>308366.64</v>
      </c>
      <c r="L864" s="34">
        <v>43252</v>
      </c>
      <c r="M864" s="21">
        <v>43435</v>
      </c>
      <c r="N864" s="14" t="s">
        <v>36</v>
      </c>
      <c r="O864" s="14" t="s">
        <v>31</v>
      </c>
    </row>
    <row r="865" spans="1:15" ht="53.25" customHeight="1" x14ac:dyDescent="0.25">
      <c r="A865" s="219">
        <v>316</v>
      </c>
      <c r="B865" s="19" t="s">
        <v>107</v>
      </c>
      <c r="C865" s="55" t="s">
        <v>124</v>
      </c>
      <c r="D865" s="87" t="s">
        <v>109</v>
      </c>
      <c r="E865" s="87" t="s">
        <v>108</v>
      </c>
      <c r="F865" s="20">
        <v>876</v>
      </c>
      <c r="G865" s="14" t="s">
        <v>45</v>
      </c>
      <c r="H865" s="38" t="s">
        <v>46</v>
      </c>
      <c r="I865" s="19" t="s">
        <v>24</v>
      </c>
      <c r="J865" s="14" t="s">
        <v>25</v>
      </c>
      <c r="K865" s="65">
        <v>18300</v>
      </c>
      <c r="L865" s="34">
        <v>43283</v>
      </c>
      <c r="M865" s="21">
        <v>43345</v>
      </c>
      <c r="N865" s="14" t="s">
        <v>303</v>
      </c>
      <c r="O865" s="14" t="s">
        <v>304</v>
      </c>
    </row>
    <row r="866" spans="1:15" ht="63.75" x14ac:dyDescent="0.25">
      <c r="A866" s="219">
        <v>318</v>
      </c>
      <c r="B866" s="19" t="s">
        <v>112</v>
      </c>
      <c r="C866" s="55" t="s">
        <v>976</v>
      </c>
      <c r="D866" s="87" t="s">
        <v>113</v>
      </c>
      <c r="E866" s="87" t="s">
        <v>597</v>
      </c>
      <c r="F866" s="20">
        <v>876</v>
      </c>
      <c r="G866" s="14" t="s">
        <v>45</v>
      </c>
      <c r="H866" s="38" t="s">
        <v>46</v>
      </c>
      <c r="I866" s="19" t="s">
        <v>24</v>
      </c>
      <c r="J866" s="14" t="s">
        <v>25</v>
      </c>
      <c r="K866" s="65">
        <v>414824.28</v>
      </c>
      <c r="L866" s="34">
        <v>43285</v>
      </c>
      <c r="M866" s="21">
        <v>43347</v>
      </c>
      <c r="N866" s="14" t="s">
        <v>303</v>
      </c>
      <c r="O866" s="14" t="s">
        <v>304</v>
      </c>
    </row>
    <row r="867" spans="1:15" ht="63.75" x14ac:dyDescent="0.25">
      <c r="A867" s="219">
        <v>320</v>
      </c>
      <c r="B867" s="19" t="s">
        <v>49</v>
      </c>
      <c r="C867" s="55" t="s">
        <v>50</v>
      </c>
      <c r="D867" s="107" t="s">
        <v>600</v>
      </c>
      <c r="E867" s="109" t="s">
        <v>51</v>
      </c>
      <c r="F867" s="73">
        <v>876</v>
      </c>
      <c r="G867" s="32" t="s">
        <v>45</v>
      </c>
      <c r="H867" s="32" t="s">
        <v>46</v>
      </c>
      <c r="I867" s="19" t="s">
        <v>24</v>
      </c>
      <c r="J867" s="32" t="s">
        <v>25</v>
      </c>
      <c r="K867" s="65">
        <v>149344</v>
      </c>
      <c r="L867" s="34">
        <v>43282</v>
      </c>
      <c r="M867" s="71">
        <v>43347</v>
      </c>
      <c r="N867" s="14" t="s">
        <v>303</v>
      </c>
      <c r="O867" s="14" t="s">
        <v>304</v>
      </c>
    </row>
    <row r="868" spans="1:15" ht="409.5" x14ac:dyDescent="0.25">
      <c r="A868" s="219">
        <v>322</v>
      </c>
      <c r="B868" s="14" t="s">
        <v>61</v>
      </c>
      <c r="C868" s="54" t="s">
        <v>62</v>
      </c>
      <c r="D868" s="115" t="s">
        <v>603</v>
      </c>
      <c r="E868" s="109" t="s">
        <v>604</v>
      </c>
      <c r="F868" s="20">
        <v>876</v>
      </c>
      <c r="G868" s="14" t="s">
        <v>45</v>
      </c>
      <c r="H868" s="38" t="s">
        <v>46</v>
      </c>
      <c r="I868" s="19" t="s">
        <v>24</v>
      </c>
      <c r="J868" s="14" t="s">
        <v>25</v>
      </c>
      <c r="K868" s="65">
        <v>2733602</v>
      </c>
      <c r="L868" s="34">
        <v>43282</v>
      </c>
      <c r="M868" s="21">
        <v>43374</v>
      </c>
      <c r="N868" s="14" t="s">
        <v>36</v>
      </c>
      <c r="O868" s="14" t="s">
        <v>31</v>
      </c>
    </row>
    <row r="869" spans="1:15" ht="409.5" x14ac:dyDescent="0.25">
      <c r="A869" s="219">
        <v>323</v>
      </c>
      <c r="B869" s="14" t="s">
        <v>90</v>
      </c>
      <c r="C869" s="54" t="s">
        <v>91</v>
      </c>
      <c r="D869" s="116" t="s">
        <v>605</v>
      </c>
      <c r="E869" s="109" t="s">
        <v>606</v>
      </c>
      <c r="F869" s="20">
        <v>876</v>
      </c>
      <c r="G869" s="14" t="s">
        <v>45</v>
      </c>
      <c r="H869" s="38" t="s">
        <v>46</v>
      </c>
      <c r="I869" s="19" t="s">
        <v>24</v>
      </c>
      <c r="J869" s="14" t="s">
        <v>25</v>
      </c>
      <c r="K869" s="65">
        <v>1691452</v>
      </c>
      <c r="L869" s="34">
        <v>43282</v>
      </c>
      <c r="M869" s="21">
        <v>43374</v>
      </c>
      <c r="N869" s="14" t="s">
        <v>36</v>
      </c>
      <c r="O869" s="14" t="s">
        <v>31</v>
      </c>
    </row>
    <row r="870" spans="1:15" ht="63.75" x14ac:dyDescent="0.25">
      <c r="A870" s="219">
        <v>326</v>
      </c>
      <c r="B870" s="14" t="s">
        <v>176</v>
      </c>
      <c r="C870" s="54" t="s">
        <v>474</v>
      </c>
      <c r="D870" s="77" t="s">
        <v>190</v>
      </c>
      <c r="E870" s="30" t="s">
        <v>476</v>
      </c>
      <c r="F870" s="20">
        <v>796</v>
      </c>
      <c r="G870" s="14" t="s">
        <v>41</v>
      </c>
      <c r="H870" s="14">
        <v>85</v>
      </c>
      <c r="I870" s="19" t="s">
        <v>24</v>
      </c>
      <c r="J870" s="14" t="s">
        <v>25</v>
      </c>
      <c r="K870" s="68">
        <v>1065276.1600000001</v>
      </c>
      <c r="L870" s="71">
        <v>43283</v>
      </c>
      <c r="M870" s="71">
        <v>43435</v>
      </c>
      <c r="N870" s="14" t="s">
        <v>36</v>
      </c>
      <c r="O870" s="92" t="s">
        <v>31</v>
      </c>
    </row>
    <row r="871" spans="1:15" ht="38.25" x14ac:dyDescent="0.25">
      <c r="A871" s="219">
        <v>327</v>
      </c>
      <c r="B871" s="14" t="s">
        <v>449</v>
      </c>
      <c r="C871" s="54" t="s">
        <v>230</v>
      </c>
      <c r="D871" s="30" t="s">
        <v>191</v>
      </c>
      <c r="E871" s="30" t="s">
        <v>477</v>
      </c>
      <c r="F871" s="20">
        <v>796</v>
      </c>
      <c r="G871" s="14" t="s">
        <v>41</v>
      </c>
      <c r="H871" s="14">
        <v>1800</v>
      </c>
      <c r="I871" s="19" t="s">
        <v>24</v>
      </c>
      <c r="J871" s="14" t="s">
        <v>25</v>
      </c>
      <c r="K871" s="68">
        <v>3350272.5</v>
      </c>
      <c r="L871" s="71">
        <v>43283</v>
      </c>
      <c r="M871" s="71">
        <v>43435</v>
      </c>
      <c r="N871" s="14" t="s">
        <v>36</v>
      </c>
      <c r="O871" s="92" t="s">
        <v>31</v>
      </c>
    </row>
    <row r="872" spans="1:15" ht="38.25" x14ac:dyDescent="0.25">
      <c r="A872" s="219">
        <v>328</v>
      </c>
      <c r="B872" s="14" t="s">
        <v>449</v>
      </c>
      <c r="C872" s="54" t="s">
        <v>230</v>
      </c>
      <c r="D872" s="30" t="s">
        <v>478</v>
      </c>
      <c r="E872" s="30" t="s">
        <v>479</v>
      </c>
      <c r="F872" s="20" t="s">
        <v>155</v>
      </c>
      <c r="G872" s="14" t="s">
        <v>154</v>
      </c>
      <c r="H872" s="14" t="s">
        <v>480</v>
      </c>
      <c r="I872" s="19" t="s">
        <v>24</v>
      </c>
      <c r="J872" s="14" t="s">
        <v>25</v>
      </c>
      <c r="K872" s="68">
        <v>2291872</v>
      </c>
      <c r="L872" s="71">
        <v>43283</v>
      </c>
      <c r="M872" s="71">
        <v>43435</v>
      </c>
      <c r="N872" s="14" t="s">
        <v>36</v>
      </c>
      <c r="O872" s="92" t="s">
        <v>31</v>
      </c>
    </row>
    <row r="873" spans="1:15" ht="114.75" x14ac:dyDescent="0.25">
      <c r="A873" s="219">
        <v>329</v>
      </c>
      <c r="B873" s="70" t="s">
        <v>481</v>
      </c>
      <c r="C873" s="59" t="s">
        <v>482</v>
      </c>
      <c r="D873" s="97" t="s">
        <v>483</v>
      </c>
      <c r="E873" s="97" t="s">
        <v>129</v>
      </c>
      <c r="F873" s="98">
        <v>796</v>
      </c>
      <c r="G873" s="99" t="s">
        <v>34</v>
      </c>
      <c r="H873" s="99">
        <v>1700</v>
      </c>
      <c r="I873" s="100" t="s">
        <v>24</v>
      </c>
      <c r="J873" s="70" t="s">
        <v>25</v>
      </c>
      <c r="K873" s="124">
        <v>2292000</v>
      </c>
      <c r="L873" s="101">
        <v>43282</v>
      </c>
      <c r="M873" s="101">
        <v>43647</v>
      </c>
      <c r="N873" s="14" t="s">
        <v>36</v>
      </c>
      <c r="O873" s="92" t="s">
        <v>31</v>
      </c>
    </row>
    <row r="874" spans="1:15" ht="267.75" x14ac:dyDescent="0.25">
      <c r="A874" s="219">
        <v>330</v>
      </c>
      <c r="B874" s="14" t="s">
        <v>434</v>
      </c>
      <c r="C874" s="54" t="s">
        <v>1911</v>
      </c>
      <c r="D874" s="95" t="s">
        <v>280</v>
      </c>
      <c r="E874" s="13" t="s">
        <v>281</v>
      </c>
      <c r="F874" s="20" t="s">
        <v>1913</v>
      </c>
      <c r="G874" s="14" t="s">
        <v>1912</v>
      </c>
      <c r="H874" s="14" t="s">
        <v>1910</v>
      </c>
      <c r="I874" s="44" t="s">
        <v>24</v>
      </c>
      <c r="J874" s="14" t="s">
        <v>25</v>
      </c>
      <c r="K874" s="222">
        <v>1735076.79</v>
      </c>
      <c r="L874" s="71">
        <v>43344</v>
      </c>
      <c r="M874" s="71">
        <v>43419</v>
      </c>
      <c r="N874" s="14" t="s">
        <v>37</v>
      </c>
      <c r="O874" s="14" t="s">
        <v>304</v>
      </c>
    </row>
    <row r="875" spans="1:15" ht="63.75" x14ac:dyDescent="0.25">
      <c r="A875" s="219">
        <v>331</v>
      </c>
      <c r="B875" s="14" t="s">
        <v>484</v>
      </c>
      <c r="C875" s="54" t="s">
        <v>485</v>
      </c>
      <c r="D875" s="95" t="s">
        <v>2013</v>
      </c>
      <c r="E875" s="30" t="s">
        <v>486</v>
      </c>
      <c r="F875" s="20">
        <v>796</v>
      </c>
      <c r="G875" s="14" t="s">
        <v>41</v>
      </c>
      <c r="H875" s="14">
        <v>2</v>
      </c>
      <c r="I875" s="44" t="s">
        <v>24</v>
      </c>
      <c r="J875" s="14" t="s">
        <v>25</v>
      </c>
      <c r="K875" s="222">
        <v>772864.72</v>
      </c>
      <c r="L875" s="71">
        <v>43405</v>
      </c>
      <c r="M875" s="71">
        <v>43449</v>
      </c>
      <c r="N875" s="14" t="s">
        <v>1821</v>
      </c>
      <c r="O875" s="14" t="s">
        <v>304</v>
      </c>
    </row>
    <row r="876" spans="1:15" ht="63.75" x14ac:dyDescent="0.25">
      <c r="A876" s="219">
        <v>333</v>
      </c>
      <c r="B876" s="14" t="s">
        <v>157</v>
      </c>
      <c r="C876" s="54" t="s">
        <v>285</v>
      </c>
      <c r="D876" s="30" t="s">
        <v>487</v>
      </c>
      <c r="E876" s="30" t="s">
        <v>488</v>
      </c>
      <c r="F876" s="44">
        <v>796</v>
      </c>
      <c r="G876" s="14" t="s">
        <v>34</v>
      </c>
      <c r="H876" s="14">
        <v>296</v>
      </c>
      <c r="I876" s="19" t="s">
        <v>24</v>
      </c>
      <c r="J876" s="14" t="s">
        <v>25</v>
      </c>
      <c r="K876" s="67">
        <v>1427448.53</v>
      </c>
      <c r="L876" s="21">
        <v>43282</v>
      </c>
      <c r="M876" s="21">
        <v>43344</v>
      </c>
      <c r="N876" s="14" t="s">
        <v>36</v>
      </c>
      <c r="O876" s="92" t="s">
        <v>31</v>
      </c>
    </row>
    <row r="877" spans="1:15" ht="63.75" x14ac:dyDescent="0.25">
      <c r="A877" s="219">
        <v>334</v>
      </c>
      <c r="B877" s="14" t="s">
        <v>226</v>
      </c>
      <c r="C877" s="54" t="s">
        <v>225</v>
      </c>
      <c r="D877" s="47" t="s">
        <v>284</v>
      </c>
      <c r="E877" s="30" t="s">
        <v>271</v>
      </c>
      <c r="F877" s="20">
        <v>796</v>
      </c>
      <c r="G877" s="14" t="s">
        <v>34</v>
      </c>
      <c r="H877" s="14">
        <v>493</v>
      </c>
      <c r="I877" s="19" t="s">
        <v>24</v>
      </c>
      <c r="J877" s="14" t="s">
        <v>25</v>
      </c>
      <c r="K877" s="67">
        <v>1430374.33</v>
      </c>
      <c r="L877" s="21">
        <v>43282</v>
      </c>
      <c r="M877" s="21">
        <v>43344</v>
      </c>
      <c r="N877" s="14" t="s">
        <v>36</v>
      </c>
      <c r="O877" s="92" t="s">
        <v>31</v>
      </c>
    </row>
    <row r="878" spans="1:15" ht="63.75" x14ac:dyDescent="0.25">
      <c r="A878" s="219">
        <v>335</v>
      </c>
      <c r="B878" s="14" t="s">
        <v>144</v>
      </c>
      <c r="C878" s="54" t="s">
        <v>145</v>
      </c>
      <c r="D878" s="47" t="s">
        <v>287</v>
      </c>
      <c r="E878" s="30" t="s">
        <v>146</v>
      </c>
      <c r="F878" s="20">
        <v>796</v>
      </c>
      <c r="G878" s="14" t="s">
        <v>34</v>
      </c>
      <c r="H878" s="14">
        <v>493</v>
      </c>
      <c r="I878" s="19" t="s">
        <v>24</v>
      </c>
      <c r="J878" s="14" t="s">
        <v>25</v>
      </c>
      <c r="K878" s="67">
        <v>1347655.6</v>
      </c>
      <c r="L878" s="21">
        <v>43282</v>
      </c>
      <c r="M878" s="21">
        <v>43344</v>
      </c>
      <c r="N878" s="14" t="s">
        <v>36</v>
      </c>
      <c r="O878" s="92" t="s">
        <v>31</v>
      </c>
    </row>
    <row r="879" spans="1:15" ht="102" x14ac:dyDescent="0.25">
      <c r="A879" s="219">
        <v>336</v>
      </c>
      <c r="B879" s="14" t="s">
        <v>157</v>
      </c>
      <c r="C879" s="54" t="s">
        <v>285</v>
      </c>
      <c r="D879" s="30" t="s">
        <v>489</v>
      </c>
      <c r="E879" s="30" t="s">
        <v>490</v>
      </c>
      <c r="F879" s="20">
        <v>796</v>
      </c>
      <c r="G879" s="14" t="s">
        <v>34</v>
      </c>
      <c r="H879" s="14">
        <v>44</v>
      </c>
      <c r="I879" s="19" t="s">
        <v>24</v>
      </c>
      <c r="J879" s="14" t="s">
        <v>25</v>
      </c>
      <c r="K879" s="67">
        <v>2909220.14</v>
      </c>
      <c r="L879" s="21">
        <v>43282</v>
      </c>
      <c r="M879" s="21">
        <v>43344</v>
      </c>
      <c r="N879" s="14" t="s">
        <v>36</v>
      </c>
      <c r="O879" s="92" t="s">
        <v>31</v>
      </c>
    </row>
    <row r="880" spans="1:15" ht="63.75" customHeight="1" x14ac:dyDescent="0.25">
      <c r="A880" s="219">
        <v>337</v>
      </c>
      <c r="B880" s="10" t="s">
        <v>152</v>
      </c>
      <c r="C880" s="54" t="s">
        <v>153</v>
      </c>
      <c r="D880" s="30" t="s">
        <v>1825</v>
      </c>
      <c r="E880" s="77" t="s">
        <v>328</v>
      </c>
      <c r="F880" s="20">
        <v>778</v>
      </c>
      <c r="G880" s="14" t="s">
        <v>1207</v>
      </c>
      <c r="H880" s="20">
        <v>699</v>
      </c>
      <c r="I880" s="19" t="s">
        <v>24</v>
      </c>
      <c r="J880" s="14" t="s">
        <v>25</v>
      </c>
      <c r="K880" s="68">
        <v>1016721.99</v>
      </c>
      <c r="L880" s="71">
        <v>43374</v>
      </c>
      <c r="M880" s="71">
        <v>43405</v>
      </c>
      <c r="N880" s="14" t="s">
        <v>37</v>
      </c>
      <c r="O880" s="92" t="s">
        <v>31</v>
      </c>
    </row>
    <row r="881" spans="1:15" ht="57.75" customHeight="1" x14ac:dyDescent="0.25">
      <c r="A881" s="219">
        <v>341</v>
      </c>
      <c r="B881" s="132" t="s">
        <v>835</v>
      </c>
      <c r="C881" s="56" t="s">
        <v>896</v>
      </c>
      <c r="D881" s="163" t="s">
        <v>897</v>
      </c>
      <c r="E881" s="106" t="s">
        <v>898</v>
      </c>
      <c r="F881" s="61" t="s">
        <v>181</v>
      </c>
      <c r="G881" s="61" t="s">
        <v>140</v>
      </c>
      <c r="H881" s="126">
        <f>1539+1762</f>
        <v>3301</v>
      </c>
      <c r="I881" s="78" t="s">
        <v>24</v>
      </c>
      <c r="J881" s="78" t="s">
        <v>25</v>
      </c>
      <c r="K881" s="127">
        <v>356726</v>
      </c>
      <c r="L881" s="71">
        <v>43313</v>
      </c>
      <c r="M881" s="71">
        <v>43435</v>
      </c>
      <c r="N881" s="44" t="s">
        <v>36</v>
      </c>
      <c r="O881" s="78" t="s">
        <v>31</v>
      </c>
    </row>
    <row r="882" spans="1:15" ht="284.25" customHeight="1" x14ac:dyDescent="0.25">
      <c r="A882" s="219">
        <v>344</v>
      </c>
      <c r="B882" s="22" t="s">
        <v>850</v>
      </c>
      <c r="C882" s="151" t="s">
        <v>851</v>
      </c>
      <c r="D882" s="77" t="s">
        <v>852</v>
      </c>
      <c r="E882" s="77" t="s">
        <v>762</v>
      </c>
      <c r="F882" s="61" t="s">
        <v>147</v>
      </c>
      <c r="G882" s="125" t="s">
        <v>41</v>
      </c>
      <c r="H882" s="126">
        <v>909100</v>
      </c>
      <c r="I882" s="19" t="s">
        <v>24</v>
      </c>
      <c r="J882" s="19" t="s">
        <v>25</v>
      </c>
      <c r="K882" s="65">
        <v>700716.34</v>
      </c>
      <c r="L882" s="71">
        <v>43313</v>
      </c>
      <c r="M882" s="71">
        <v>43435</v>
      </c>
      <c r="N882" s="44" t="s">
        <v>303</v>
      </c>
      <c r="O882" s="78" t="s">
        <v>304</v>
      </c>
    </row>
    <row r="883" spans="1:15" ht="38.25" x14ac:dyDescent="0.25">
      <c r="A883" s="219">
        <v>345</v>
      </c>
      <c r="B883" s="44" t="s">
        <v>961</v>
      </c>
      <c r="C883" s="57" t="s">
        <v>962</v>
      </c>
      <c r="D883" s="77" t="s">
        <v>934</v>
      </c>
      <c r="E883" s="30" t="s">
        <v>935</v>
      </c>
      <c r="F883" s="20">
        <v>876</v>
      </c>
      <c r="G883" s="14" t="s">
        <v>180</v>
      </c>
      <c r="H883" s="126">
        <v>1</v>
      </c>
      <c r="I883" s="78" t="s">
        <v>24</v>
      </c>
      <c r="J883" s="78" t="s">
        <v>25</v>
      </c>
      <c r="K883" s="127">
        <v>1000000</v>
      </c>
      <c r="L883" s="71">
        <v>43313</v>
      </c>
      <c r="M883" s="86">
        <v>43342</v>
      </c>
      <c r="N883" s="44" t="s">
        <v>36</v>
      </c>
      <c r="O883" s="78" t="s">
        <v>31</v>
      </c>
    </row>
    <row r="884" spans="1:15" ht="56.25" customHeight="1" x14ac:dyDescent="0.25">
      <c r="A884" s="219">
        <v>349</v>
      </c>
      <c r="B884" s="14" t="s">
        <v>660</v>
      </c>
      <c r="C884" s="54" t="s">
        <v>680</v>
      </c>
      <c r="D884" s="30" t="s">
        <v>681</v>
      </c>
      <c r="E884" s="30" t="s">
        <v>653</v>
      </c>
      <c r="F884" s="20">
        <v>796</v>
      </c>
      <c r="G884" s="14" t="s">
        <v>34</v>
      </c>
      <c r="H884" s="14">
        <v>73</v>
      </c>
      <c r="I884" s="19" t="s">
        <v>24</v>
      </c>
      <c r="J884" s="14" t="s">
        <v>25</v>
      </c>
      <c r="K884" s="68">
        <v>860000</v>
      </c>
      <c r="L884" s="21">
        <v>43313</v>
      </c>
      <c r="M884" s="21">
        <v>43344</v>
      </c>
      <c r="N884" s="14" t="s">
        <v>303</v>
      </c>
      <c r="O884" s="14" t="s">
        <v>304</v>
      </c>
    </row>
    <row r="885" spans="1:15" ht="60.75" customHeight="1" x14ac:dyDescent="0.25">
      <c r="A885" s="219">
        <v>350</v>
      </c>
      <c r="B885" s="117" t="s">
        <v>654</v>
      </c>
      <c r="C885" s="54" t="s">
        <v>655</v>
      </c>
      <c r="D885" s="30" t="s">
        <v>682</v>
      </c>
      <c r="E885" s="30" t="s">
        <v>677</v>
      </c>
      <c r="F885" s="20">
        <v>642</v>
      </c>
      <c r="G885" s="14" t="s">
        <v>34</v>
      </c>
      <c r="H885" s="14">
        <v>73</v>
      </c>
      <c r="I885" s="19" t="s">
        <v>24</v>
      </c>
      <c r="J885" s="14" t="s">
        <v>25</v>
      </c>
      <c r="K885" s="68">
        <v>509000</v>
      </c>
      <c r="L885" s="21">
        <v>43313</v>
      </c>
      <c r="M885" s="21">
        <v>43344</v>
      </c>
      <c r="N885" s="14" t="s">
        <v>303</v>
      </c>
      <c r="O885" s="14" t="s">
        <v>304</v>
      </c>
    </row>
    <row r="886" spans="1:15" ht="63.75" x14ac:dyDescent="0.25">
      <c r="A886" s="219">
        <v>351</v>
      </c>
      <c r="B886" s="14" t="s">
        <v>660</v>
      </c>
      <c r="C886" s="54" t="s">
        <v>683</v>
      </c>
      <c r="D886" s="30" t="s">
        <v>684</v>
      </c>
      <c r="E886" s="30" t="s">
        <v>653</v>
      </c>
      <c r="F886" s="20">
        <v>796</v>
      </c>
      <c r="G886" s="14" t="s">
        <v>34</v>
      </c>
      <c r="H886" s="14">
        <v>73</v>
      </c>
      <c r="I886" s="19" t="s">
        <v>24</v>
      </c>
      <c r="J886" s="14" t="s">
        <v>25</v>
      </c>
      <c r="K886" s="68">
        <v>247195</v>
      </c>
      <c r="L886" s="21">
        <v>43313</v>
      </c>
      <c r="M886" s="21">
        <v>43344</v>
      </c>
      <c r="N886" s="14" t="s">
        <v>303</v>
      </c>
      <c r="O886" s="14" t="s">
        <v>304</v>
      </c>
    </row>
    <row r="887" spans="1:15" ht="76.5" customHeight="1" x14ac:dyDescent="0.25">
      <c r="A887" s="219">
        <v>354</v>
      </c>
      <c r="B887" s="108" t="s">
        <v>49</v>
      </c>
      <c r="C887" s="56" t="s">
        <v>97</v>
      </c>
      <c r="D887" s="166" t="s">
        <v>612</v>
      </c>
      <c r="E887" s="37" t="s">
        <v>613</v>
      </c>
      <c r="F887" s="20">
        <v>796</v>
      </c>
      <c r="G887" s="14" t="s">
        <v>34</v>
      </c>
      <c r="H887" s="38">
        <v>400</v>
      </c>
      <c r="I887" s="19" t="s">
        <v>24</v>
      </c>
      <c r="J887" s="14" t="s">
        <v>25</v>
      </c>
      <c r="K887" s="65">
        <v>1169688</v>
      </c>
      <c r="L887" s="34">
        <v>43313</v>
      </c>
      <c r="M887" s="21">
        <v>43344</v>
      </c>
      <c r="N887" s="36" t="s">
        <v>29</v>
      </c>
      <c r="O887" s="14" t="s">
        <v>31</v>
      </c>
    </row>
    <row r="888" spans="1:15" ht="63.75" x14ac:dyDescent="0.25">
      <c r="A888" s="219">
        <v>356</v>
      </c>
      <c r="B888" s="19" t="s">
        <v>87</v>
      </c>
      <c r="C888" s="55" t="s">
        <v>616</v>
      </c>
      <c r="D888" s="166" t="s">
        <v>617</v>
      </c>
      <c r="E888" s="37" t="s">
        <v>88</v>
      </c>
      <c r="F888" s="20">
        <v>876</v>
      </c>
      <c r="G888" s="14" t="s">
        <v>45</v>
      </c>
      <c r="H888" s="38" t="s">
        <v>46</v>
      </c>
      <c r="I888" s="19" t="s">
        <v>24</v>
      </c>
      <c r="J888" s="14" t="s">
        <v>25</v>
      </c>
      <c r="K888" s="65">
        <v>1266408</v>
      </c>
      <c r="L888" s="34">
        <v>43313</v>
      </c>
      <c r="M888" s="34">
        <v>43344</v>
      </c>
      <c r="N888" s="14" t="s">
        <v>303</v>
      </c>
      <c r="O888" s="14" t="s">
        <v>304</v>
      </c>
    </row>
    <row r="889" spans="1:15" ht="63.75" x14ac:dyDescent="0.25">
      <c r="A889" s="219">
        <v>370</v>
      </c>
      <c r="B889" s="19" t="s">
        <v>49</v>
      </c>
      <c r="C889" s="55" t="s">
        <v>50</v>
      </c>
      <c r="D889" s="107" t="s">
        <v>639</v>
      </c>
      <c r="E889" s="109" t="s">
        <v>52</v>
      </c>
      <c r="F889" s="73">
        <v>796</v>
      </c>
      <c r="G889" s="32" t="s">
        <v>53</v>
      </c>
      <c r="H889" s="112">
        <v>30000</v>
      </c>
      <c r="I889" s="19" t="s">
        <v>24</v>
      </c>
      <c r="J889" s="32" t="s">
        <v>25</v>
      </c>
      <c r="K889" s="65">
        <v>911040</v>
      </c>
      <c r="L889" s="34">
        <v>43313</v>
      </c>
      <c r="M889" s="71">
        <v>43347</v>
      </c>
      <c r="N889" s="14" t="s">
        <v>303</v>
      </c>
      <c r="O889" s="14" t="s">
        <v>304</v>
      </c>
    </row>
    <row r="890" spans="1:15" ht="19.5" customHeight="1" x14ac:dyDescent="0.25">
      <c r="A890" s="219">
        <v>375</v>
      </c>
      <c r="B890" s="10" t="s">
        <v>152</v>
      </c>
      <c r="C890" s="54" t="s">
        <v>153</v>
      </c>
      <c r="D890" s="30" t="s">
        <v>138</v>
      </c>
      <c r="E890" s="30" t="s">
        <v>330</v>
      </c>
      <c r="F890" s="20" t="s">
        <v>495</v>
      </c>
      <c r="G890" s="14" t="s">
        <v>496</v>
      </c>
      <c r="H890" s="14" t="s">
        <v>497</v>
      </c>
      <c r="I890" s="19" t="s">
        <v>24</v>
      </c>
      <c r="J890" s="14" t="s">
        <v>25</v>
      </c>
      <c r="K890" s="68">
        <v>268139</v>
      </c>
      <c r="L890" s="71">
        <v>43313</v>
      </c>
      <c r="M890" s="71">
        <v>43344</v>
      </c>
      <c r="N890" s="14" t="s">
        <v>36</v>
      </c>
      <c r="O890" s="92" t="s">
        <v>31</v>
      </c>
    </row>
    <row r="891" spans="1:15" ht="109.5" customHeight="1" x14ac:dyDescent="0.25">
      <c r="A891" s="219">
        <v>382</v>
      </c>
      <c r="B891" s="14" t="s">
        <v>134</v>
      </c>
      <c r="C891" s="54" t="s">
        <v>135</v>
      </c>
      <c r="D891" s="30" t="s">
        <v>136</v>
      </c>
      <c r="E891" s="77" t="s">
        <v>137</v>
      </c>
      <c r="F891" s="20">
        <v>796</v>
      </c>
      <c r="G891" s="14" t="s">
        <v>34</v>
      </c>
      <c r="H891" s="14">
        <v>24</v>
      </c>
      <c r="I891" s="44" t="s">
        <v>24</v>
      </c>
      <c r="J891" s="14" t="s">
        <v>25</v>
      </c>
      <c r="K891" s="68">
        <v>580308.35</v>
      </c>
      <c r="L891" s="71">
        <v>43319</v>
      </c>
      <c r="M891" s="71">
        <v>43373</v>
      </c>
      <c r="N891" s="14" t="s">
        <v>303</v>
      </c>
      <c r="O891" s="92" t="s">
        <v>304</v>
      </c>
    </row>
    <row r="892" spans="1:15" ht="38.25" x14ac:dyDescent="0.25">
      <c r="A892" s="219">
        <v>383</v>
      </c>
      <c r="B892" s="3" t="s">
        <v>702</v>
      </c>
      <c r="C892" s="54" t="s">
        <v>701</v>
      </c>
      <c r="D892" s="30" t="s">
        <v>1879</v>
      </c>
      <c r="E892" s="30" t="s">
        <v>2090</v>
      </c>
      <c r="F892" s="20">
        <v>796</v>
      </c>
      <c r="G892" s="14" t="s">
        <v>41</v>
      </c>
      <c r="H892" s="14">
        <v>4858</v>
      </c>
      <c r="I892" s="19" t="s">
        <v>24</v>
      </c>
      <c r="J892" s="14" t="s">
        <v>25</v>
      </c>
      <c r="K892" s="68">
        <v>97969.67</v>
      </c>
      <c r="L892" s="21">
        <v>43435</v>
      </c>
      <c r="M892" s="21">
        <v>43435</v>
      </c>
      <c r="N892" s="14" t="s">
        <v>29</v>
      </c>
      <c r="O892" s="14" t="s">
        <v>31</v>
      </c>
    </row>
    <row r="893" spans="1:15" ht="63.75" x14ac:dyDescent="0.25">
      <c r="A893" s="219">
        <v>384</v>
      </c>
      <c r="B893" s="14" t="s">
        <v>899</v>
      </c>
      <c r="C893" s="54" t="s">
        <v>1971</v>
      </c>
      <c r="D893" s="174" t="s">
        <v>1972</v>
      </c>
      <c r="E893" s="30" t="s">
        <v>901</v>
      </c>
      <c r="F893" s="61" t="s">
        <v>1437</v>
      </c>
      <c r="G893" s="61" t="s">
        <v>1438</v>
      </c>
      <c r="H893" s="126" t="s">
        <v>1973</v>
      </c>
      <c r="I893" s="78" t="s">
        <v>24</v>
      </c>
      <c r="J893" s="78" t="s">
        <v>25</v>
      </c>
      <c r="K893" s="127">
        <v>1303823.1000000001</v>
      </c>
      <c r="L893" s="86">
        <v>43374</v>
      </c>
      <c r="M893" s="86">
        <v>43555</v>
      </c>
      <c r="N893" s="44" t="s">
        <v>37</v>
      </c>
      <c r="O893" s="78" t="s">
        <v>31</v>
      </c>
    </row>
    <row r="894" spans="1:15" ht="51" x14ac:dyDescent="0.25">
      <c r="A894" s="219">
        <v>385</v>
      </c>
      <c r="B894" s="19" t="s">
        <v>873</v>
      </c>
      <c r="C894" s="55" t="s">
        <v>963</v>
      </c>
      <c r="D894" s="170" t="s">
        <v>874</v>
      </c>
      <c r="E894" s="138" t="s">
        <v>875</v>
      </c>
      <c r="F894" s="44" t="s">
        <v>846</v>
      </c>
      <c r="G894" s="129" t="s">
        <v>140</v>
      </c>
      <c r="H894" s="133">
        <v>7576</v>
      </c>
      <c r="I894" s="78" t="s">
        <v>24</v>
      </c>
      <c r="J894" s="78" t="s">
        <v>25</v>
      </c>
      <c r="K894" s="127">
        <v>1359082</v>
      </c>
      <c r="L894" s="86">
        <v>43348</v>
      </c>
      <c r="M894" s="86">
        <v>43465</v>
      </c>
      <c r="N894" s="44" t="s">
        <v>36</v>
      </c>
      <c r="O894" s="78" t="s">
        <v>31</v>
      </c>
    </row>
    <row r="895" spans="1:15" ht="112.5" customHeight="1" x14ac:dyDescent="0.25">
      <c r="A895" s="219">
        <v>387</v>
      </c>
      <c r="B895" s="132" t="s">
        <v>856</v>
      </c>
      <c r="C895" s="56" t="s">
        <v>2139</v>
      </c>
      <c r="D895" s="163" t="s">
        <v>928</v>
      </c>
      <c r="E895" s="106" t="s">
        <v>929</v>
      </c>
      <c r="F895" s="61" t="s">
        <v>846</v>
      </c>
      <c r="G895" s="125" t="s">
        <v>140</v>
      </c>
      <c r="H895" s="126" t="s">
        <v>2140</v>
      </c>
      <c r="I895" s="78" t="s">
        <v>24</v>
      </c>
      <c r="J895" s="78" t="s">
        <v>25</v>
      </c>
      <c r="K895" s="127">
        <v>1321516</v>
      </c>
      <c r="L895" s="86">
        <v>43465</v>
      </c>
      <c r="M895" s="86">
        <v>43617</v>
      </c>
      <c r="N895" s="44" t="s">
        <v>37</v>
      </c>
      <c r="O895" s="78" t="s">
        <v>304</v>
      </c>
    </row>
    <row r="896" spans="1:15" ht="409.5" x14ac:dyDescent="0.25">
      <c r="A896" s="219">
        <v>388</v>
      </c>
      <c r="B896" s="44" t="s">
        <v>1881</v>
      </c>
      <c r="C896" s="57" t="s">
        <v>1882</v>
      </c>
      <c r="D896" s="163" t="s">
        <v>910</v>
      </c>
      <c r="E896" s="149" t="s">
        <v>1880</v>
      </c>
      <c r="F896" s="61" t="s">
        <v>846</v>
      </c>
      <c r="G896" s="125" t="s">
        <v>140</v>
      </c>
      <c r="H896" s="126" t="s">
        <v>1883</v>
      </c>
      <c r="I896" s="78" t="s">
        <v>24</v>
      </c>
      <c r="J896" s="78" t="s">
        <v>25</v>
      </c>
      <c r="K896" s="127">
        <v>2717867.85</v>
      </c>
      <c r="L896" s="86">
        <v>43313</v>
      </c>
      <c r="M896" s="86">
        <v>43465</v>
      </c>
      <c r="N896" s="44" t="s">
        <v>37</v>
      </c>
      <c r="O896" s="78" t="s">
        <v>31</v>
      </c>
    </row>
    <row r="897" spans="1:15" ht="165.75" x14ac:dyDescent="0.25">
      <c r="A897" s="219">
        <v>389</v>
      </c>
      <c r="B897" s="44" t="s">
        <v>955</v>
      </c>
      <c r="C897" s="57" t="s">
        <v>913</v>
      </c>
      <c r="D897" s="163" t="s">
        <v>956</v>
      </c>
      <c r="E897" s="106" t="s">
        <v>915</v>
      </c>
      <c r="F897" s="61" t="s">
        <v>846</v>
      </c>
      <c r="G897" s="61" t="s">
        <v>140</v>
      </c>
      <c r="H897" s="126">
        <v>6349</v>
      </c>
      <c r="I897" s="78" t="s">
        <v>24</v>
      </c>
      <c r="J897" s="78" t="s">
        <v>25</v>
      </c>
      <c r="K897" s="127">
        <v>428836</v>
      </c>
      <c r="L897" s="86">
        <v>43344</v>
      </c>
      <c r="M897" s="135">
        <v>43465</v>
      </c>
      <c r="N897" s="44" t="s">
        <v>36</v>
      </c>
      <c r="O897" s="78" t="s">
        <v>31</v>
      </c>
    </row>
    <row r="898" spans="1:15" ht="38.25" x14ac:dyDescent="0.25">
      <c r="A898" s="219">
        <v>390</v>
      </c>
      <c r="B898" s="44" t="s">
        <v>827</v>
      </c>
      <c r="C898" s="57" t="s">
        <v>908</v>
      </c>
      <c r="D898" s="163" t="s">
        <v>843</v>
      </c>
      <c r="E898" s="106" t="s">
        <v>830</v>
      </c>
      <c r="F898" s="61" t="s">
        <v>181</v>
      </c>
      <c r="G898" s="125" t="s">
        <v>140</v>
      </c>
      <c r="H898" s="126">
        <v>6000</v>
      </c>
      <c r="I898" s="78" t="s">
        <v>24</v>
      </c>
      <c r="J898" s="78" t="s">
        <v>25</v>
      </c>
      <c r="K898" s="127">
        <v>1132020</v>
      </c>
      <c r="L898" s="86">
        <v>43282</v>
      </c>
      <c r="M898" s="86">
        <v>43465</v>
      </c>
      <c r="N898" s="44" t="s">
        <v>37</v>
      </c>
      <c r="O898" s="78" t="s">
        <v>31</v>
      </c>
    </row>
    <row r="899" spans="1:15" ht="114.75" x14ac:dyDescent="0.25">
      <c r="A899" s="219">
        <v>391</v>
      </c>
      <c r="B899" s="44" t="s">
        <v>1930</v>
      </c>
      <c r="C899" s="57" t="s">
        <v>1932</v>
      </c>
      <c r="D899" s="163" t="s">
        <v>845</v>
      </c>
      <c r="E899" s="106" t="s">
        <v>1931</v>
      </c>
      <c r="F899" s="61" t="s">
        <v>846</v>
      </c>
      <c r="G899" s="125" t="s">
        <v>140</v>
      </c>
      <c r="H899" s="14" t="s">
        <v>1933</v>
      </c>
      <c r="I899" s="78" t="s">
        <v>24</v>
      </c>
      <c r="J899" s="78" t="s">
        <v>25</v>
      </c>
      <c r="K899" s="127">
        <v>1379412</v>
      </c>
      <c r="L899" s="86">
        <v>43344</v>
      </c>
      <c r="M899" s="86">
        <v>43465</v>
      </c>
      <c r="N899" s="44" t="s">
        <v>29</v>
      </c>
      <c r="O899" s="78" t="s">
        <v>31</v>
      </c>
    </row>
    <row r="900" spans="1:15" ht="255" x14ac:dyDescent="0.25">
      <c r="A900" s="219">
        <v>392</v>
      </c>
      <c r="B900" s="44" t="s">
        <v>1914</v>
      </c>
      <c r="C900" s="57" t="s">
        <v>1919</v>
      </c>
      <c r="D900" s="163" t="s">
        <v>872</v>
      </c>
      <c r="E900" s="106" t="s">
        <v>1916</v>
      </c>
      <c r="F900" s="44" t="s">
        <v>846</v>
      </c>
      <c r="G900" s="129" t="s">
        <v>140</v>
      </c>
      <c r="H900" s="126" t="s">
        <v>1915</v>
      </c>
      <c r="I900" s="78" t="s">
        <v>24</v>
      </c>
      <c r="J900" s="78" t="s">
        <v>25</v>
      </c>
      <c r="K900" s="127">
        <v>632948.06000000006</v>
      </c>
      <c r="L900" s="86">
        <v>43344</v>
      </c>
      <c r="M900" s="86">
        <v>43465</v>
      </c>
      <c r="N900" s="44" t="s">
        <v>37</v>
      </c>
      <c r="O900" s="78" t="s">
        <v>31</v>
      </c>
    </row>
    <row r="901" spans="1:15" ht="114.75" x14ac:dyDescent="0.2">
      <c r="A901" s="219">
        <v>393</v>
      </c>
      <c r="B901" s="14" t="s">
        <v>856</v>
      </c>
      <c r="C901" s="57" t="s">
        <v>1608</v>
      </c>
      <c r="D901" s="30" t="s">
        <v>938</v>
      </c>
      <c r="E901" s="154" t="s">
        <v>965</v>
      </c>
      <c r="F901" s="61" t="s">
        <v>846</v>
      </c>
      <c r="G901" s="61" t="s">
        <v>140</v>
      </c>
      <c r="H901" s="84" t="s">
        <v>1924</v>
      </c>
      <c r="I901" s="19" t="s">
        <v>24</v>
      </c>
      <c r="J901" s="14" t="s">
        <v>25</v>
      </c>
      <c r="K901" s="68">
        <v>1850167</v>
      </c>
      <c r="L901" s="86">
        <v>43348</v>
      </c>
      <c r="M901" s="86">
        <v>43465</v>
      </c>
      <c r="N901" s="44" t="s">
        <v>37</v>
      </c>
      <c r="O901" s="14" t="s">
        <v>31</v>
      </c>
    </row>
    <row r="902" spans="1:15" ht="63.75" x14ac:dyDescent="0.25">
      <c r="A902" s="219">
        <v>394</v>
      </c>
      <c r="B902" s="44" t="s">
        <v>930</v>
      </c>
      <c r="C902" s="57" t="s">
        <v>931</v>
      </c>
      <c r="D902" s="77" t="s">
        <v>946</v>
      </c>
      <c r="E902" s="30" t="s">
        <v>932</v>
      </c>
      <c r="F902" s="20">
        <v>876</v>
      </c>
      <c r="G902" s="14" t="s">
        <v>180</v>
      </c>
      <c r="H902" s="133">
        <v>1</v>
      </c>
      <c r="I902" s="78" t="s">
        <v>24</v>
      </c>
      <c r="J902" s="78" t="s">
        <v>25</v>
      </c>
      <c r="K902" s="127">
        <v>300000</v>
      </c>
      <c r="L902" s="86">
        <v>43349</v>
      </c>
      <c r="M902" s="86">
        <v>43403</v>
      </c>
      <c r="N902" s="44" t="s">
        <v>36</v>
      </c>
      <c r="O902" s="78" t="s">
        <v>31</v>
      </c>
    </row>
    <row r="903" spans="1:15" ht="89.25" x14ac:dyDescent="0.25">
      <c r="A903" s="219">
        <v>396</v>
      </c>
      <c r="B903" s="14" t="s">
        <v>685</v>
      </c>
      <c r="C903" s="54" t="s">
        <v>661</v>
      </c>
      <c r="D903" s="30" t="s">
        <v>662</v>
      </c>
      <c r="E903" s="30" t="s">
        <v>663</v>
      </c>
      <c r="F903" s="20">
        <v>796</v>
      </c>
      <c r="G903" s="14" t="s">
        <v>34</v>
      </c>
      <c r="H903" s="14">
        <v>184</v>
      </c>
      <c r="I903" s="19" t="s">
        <v>24</v>
      </c>
      <c r="J903" s="14" t="s">
        <v>25</v>
      </c>
      <c r="K903" s="68">
        <v>1468287.42</v>
      </c>
      <c r="L903" s="21">
        <v>43344</v>
      </c>
      <c r="M903" s="21">
        <v>43374</v>
      </c>
      <c r="N903" s="14" t="s">
        <v>37</v>
      </c>
      <c r="O903" s="14" t="s">
        <v>304</v>
      </c>
    </row>
    <row r="904" spans="1:15" ht="76.5" x14ac:dyDescent="0.25">
      <c r="A904" s="219">
        <v>397</v>
      </c>
      <c r="B904" s="14" t="s">
        <v>176</v>
      </c>
      <c r="C904" s="54" t="s">
        <v>474</v>
      </c>
      <c r="D904" s="30" t="s">
        <v>499</v>
      </c>
      <c r="E904" s="30" t="s">
        <v>169</v>
      </c>
      <c r="F904" s="20">
        <v>796</v>
      </c>
      <c r="G904" s="14" t="s">
        <v>34</v>
      </c>
      <c r="H904" s="14">
        <v>98</v>
      </c>
      <c r="I904" s="19" t="s">
        <v>24</v>
      </c>
      <c r="J904" s="14" t="s">
        <v>25</v>
      </c>
      <c r="K904" s="68">
        <v>80872.479999999996</v>
      </c>
      <c r="L904" s="21">
        <v>43344</v>
      </c>
      <c r="M904" s="21">
        <v>43405</v>
      </c>
      <c r="N904" s="14" t="s">
        <v>303</v>
      </c>
      <c r="O904" s="92" t="s">
        <v>304</v>
      </c>
    </row>
    <row r="905" spans="1:15" ht="38.25" x14ac:dyDescent="0.25">
      <c r="A905" s="219">
        <v>398</v>
      </c>
      <c r="B905" s="10" t="s">
        <v>152</v>
      </c>
      <c r="C905" s="54" t="s">
        <v>153</v>
      </c>
      <c r="D905" s="30" t="s">
        <v>283</v>
      </c>
      <c r="E905" s="77" t="s">
        <v>328</v>
      </c>
      <c r="F905" s="20">
        <v>166</v>
      </c>
      <c r="G905" s="14" t="s">
        <v>140</v>
      </c>
      <c r="H905" s="20">
        <v>45</v>
      </c>
      <c r="I905" s="19" t="s">
        <v>24</v>
      </c>
      <c r="J905" s="14" t="s">
        <v>25</v>
      </c>
      <c r="K905" s="68">
        <v>490025</v>
      </c>
      <c r="L905" s="71">
        <v>43374</v>
      </c>
      <c r="M905" s="21">
        <v>43405</v>
      </c>
      <c r="N905" s="14" t="s">
        <v>29</v>
      </c>
      <c r="O905" s="78" t="s">
        <v>31</v>
      </c>
    </row>
    <row r="906" spans="1:15" ht="167.25" customHeight="1" x14ac:dyDescent="0.25">
      <c r="A906" s="219">
        <v>400</v>
      </c>
      <c r="B906" s="14" t="s">
        <v>255</v>
      </c>
      <c r="C906" s="54" t="s">
        <v>229</v>
      </c>
      <c r="D906" s="30" t="s">
        <v>424</v>
      </c>
      <c r="E906" s="77" t="s">
        <v>425</v>
      </c>
      <c r="F906" s="44">
        <v>876</v>
      </c>
      <c r="G906" s="14" t="s">
        <v>45</v>
      </c>
      <c r="H906" s="14" t="s">
        <v>46</v>
      </c>
      <c r="I906" s="44" t="s">
        <v>24</v>
      </c>
      <c r="J906" s="14" t="s">
        <v>25</v>
      </c>
      <c r="K906" s="68">
        <v>745134.35360000003</v>
      </c>
      <c r="L906" s="71">
        <v>43346</v>
      </c>
      <c r="M906" s="21">
        <v>43435</v>
      </c>
      <c r="N906" s="14" t="s">
        <v>303</v>
      </c>
      <c r="O906" s="92" t="s">
        <v>304</v>
      </c>
    </row>
    <row r="907" spans="1:15" x14ac:dyDescent="0.25">
      <c r="A907" s="336" t="s">
        <v>1040</v>
      </c>
      <c r="B907" s="336"/>
      <c r="C907" s="336"/>
      <c r="D907" s="336"/>
      <c r="E907" s="336"/>
      <c r="F907" s="336"/>
      <c r="G907" s="336"/>
      <c r="H907" s="336"/>
      <c r="I907" s="336"/>
      <c r="J907" s="336"/>
      <c r="K907" s="336"/>
      <c r="L907" s="336"/>
      <c r="M907" s="336"/>
      <c r="N907" s="336"/>
      <c r="O907" s="336"/>
    </row>
    <row r="908" spans="1:15" ht="89.25" x14ac:dyDescent="0.25">
      <c r="A908" s="220" t="s">
        <v>984</v>
      </c>
      <c r="B908" s="22" t="s">
        <v>840</v>
      </c>
      <c r="C908" s="142" t="s">
        <v>903</v>
      </c>
      <c r="D908" s="163" t="s">
        <v>841</v>
      </c>
      <c r="E908" s="30" t="s">
        <v>842</v>
      </c>
      <c r="F908" s="61" t="s">
        <v>181</v>
      </c>
      <c r="G908" s="125" t="s">
        <v>140</v>
      </c>
      <c r="H908" s="126">
        <v>3108</v>
      </c>
      <c r="I908" s="78" t="s">
        <v>24</v>
      </c>
      <c r="J908" s="78" t="s">
        <v>25</v>
      </c>
      <c r="K908" s="127">
        <v>1170751</v>
      </c>
      <c r="L908" s="86">
        <v>43374</v>
      </c>
      <c r="M908" s="86">
        <v>43465</v>
      </c>
      <c r="N908" s="44" t="s">
        <v>36</v>
      </c>
      <c r="O908" s="78" t="s">
        <v>31</v>
      </c>
    </row>
    <row r="909" spans="1:15" ht="137.25" customHeight="1" x14ac:dyDescent="0.25">
      <c r="A909" s="220" t="s">
        <v>985</v>
      </c>
      <c r="B909" s="132" t="s">
        <v>921</v>
      </c>
      <c r="C909" s="56" t="s">
        <v>1906</v>
      </c>
      <c r="D909" s="163" t="s">
        <v>1909</v>
      </c>
      <c r="E909" s="106" t="s">
        <v>1907</v>
      </c>
      <c r="F909" s="44" t="s">
        <v>181</v>
      </c>
      <c r="G909" s="129" t="s">
        <v>140</v>
      </c>
      <c r="H909" s="126" t="s">
        <v>1908</v>
      </c>
      <c r="I909" s="78" t="s">
        <v>24</v>
      </c>
      <c r="J909" s="78" t="s">
        <v>25</v>
      </c>
      <c r="K909" s="127">
        <v>615555.69999999995</v>
      </c>
      <c r="L909" s="71">
        <v>43313</v>
      </c>
      <c r="M909" s="71">
        <v>43344</v>
      </c>
      <c r="N909" s="44" t="s">
        <v>29</v>
      </c>
      <c r="O909" s="78" t="s">
        <v>31</v>
      </c>
    </row>
    <row r="910" spans="1:15" ht="318.75" x14ac:dyDescent="0.25">
      <c r="A910" s="220" t="s">
        <v>986</v>
      </c>
      <c r="B910" s="44" t="s">
        <v>923</v>
      </c>
      <c r="C910" s="155" t="s">
        <v>2037</v>
      </c>
      <c r="D910" s="163" t="s">
        <v>1441</v>
      </c>
      <c r="E910" s="106" t="s">
        <v>2028</v>
      </c>
      <c r="F910" s="61" t="s">
        <v>2029</v>
      </c>
      <c r="G910" s="125" t="s">
        <v>2030</v>
      </c>
      <c r="H910" s="126" t="s">
        <v>2031</v>
      </c>
      <c r="I910" s="78" t="s">
        <v>24</v>
      </c>
      <c r="J910" s="78" t="s">
        <v>25</v>
      </c>
      <c r="K910" s="127">
        <v>3550097.7</v>
      </c>
      <c r="L910" s="86">
        <v>43374</v>
      </c>
      <c r="M910" s="86">
        <v>43555</v>
      </c>
      <c r="N910" s="14" t="s">
        <v>1821</v>
      </c>
      <c r="O910" s="14" t="s">
        <v>304</v>
      </c>
    </row>
    <row r="911" spans="1:15" ht="38.25" x14ac:dyDescent="0.25">
      <c r="A911" s="220" t="s">
        <v>987</v>
      </c>
      <c r="B911" s="14" t="s">
        <v>835</v>
      </c>
      <c r="C911" s="54" t="s">
        <v>836</v>
      </c>
      <c r="D911" s="77" t="s">
        <v>837</v>
      </c>
      <c r="E911" s="77" t="s">
        <v>838</v>
      </c>
      <c r="F911" s="44" t="s">
        <v>839</v>
      </c>
      <c r="G911" s="129" t="s">
        <v>769</v>
      </c>
      <c r="H911" s="126">
        <v>6901</v>
      </c>
      <c r="I911" s="78" t="s">
        <v>24</v>
      </c>
      <c r="J911" s="78" t="s">
        <v>25</v>
      </c>
      <c r="K911" s="127">
        <v>381440</v>
      </c>
      <c r="L911" s="86">
        <v>43374</v>
      </c>
      <c r="M911" s="86">
        <v>43465</v>
      </c>
      <c r="N911" s="44" t="s">
        <v>36</v>
      </c>
      <c r="O911" s="78" t="s">
        <v>31</v>
      </c>
    </row>
    <row r="912" spans="1:15" ht="51" x14ac:dyDescent="0.25">
      <c r="A912" s="220" t="s">
        <v>988</v>
      </c>
      <c r="B912" s="89" t="s">
        <v>904</v>
      </c>
      <c r="C912" s="60" t="s">
        <v>905</v>
      </c>
      <c r="D912" s="174" t="s">
        <v>906</v>
      </c>
      <c r="E912" s="30" t="s">
        <v>907</v>
      </c>
      <c r="F912" s="61" t="s">
        <v>839</v>
      </c>
      <c r="G912" s="61" t="s">
        <v>769</v>
      </c>
      <c r="H912" s="126">
        <v>2880</v>
      </c>
      <c r="I912" s="78" t="s">
        <v>24</v>
      </c>
      <c r="J912" s="78" t="s">
        <v>25</v>
      </c>
      <c r="K912" s="127">
        <v>227950</v>
      </c>
      <c r="L912" s="86">
        <v>43374</v>
      </c>
      <c r="M912" s="86">
        <v>43465</v>
      </c>
      <c r="N912" s="44" t="s">
        <v>36</v>
      </c>
      <c r="O912" s="78" t="s">
        <v>31</v>
      </c>
    </row>
    <row r="913" spans="1:15" ht="125.25" customHeight="1" x14ac:dyDescent="0.25">
      <c r="A913" s="220" t="s">
        <v>989</v>
      </c>
      <c r="B913" s="14" t="s">
        <v>817</v>
      </c>
      <c r="C913" s="54" t="s">
        <v>818</v>
      </c>
      <c r="D913" s="30" t="s">
        <v>819</v>
      </c>
      <c r="E913" s="30" t="s">
        <v>820</v>
      </c>
      <c r="F913" s="14">
        <v>778</v>
      </c>
      <c r="G913" s="14" t="s">
        <v>821</v>
      </c>
      <c r="H913" s="20">
        <v>9235</v>
      </c>
      <c r="I913" s="32" t="s">
        <v>24</v>
      </c>
      <c r="J913" s="83" t="s">
        <v>25</v>
      </c>
      <c r="K913" s="65">
        <v>1900000</v>
      </c>
      <c r="L913" s="21">
        <v>43374</v>
      </c>
      <c r="M913" s="21">
        <v>43435</v>
      </c>
      <c r="N913" s="14" t="s">
        <v>303</v>
      </c>
      <c r="O913" s="14" t="s">
        <v>304</v>
      </c>
    </row>
    <row r="914" spans="1:15" ht="50.25" customHeight="1" x14ac:dyDescent="0.25">
      <c r="A914" s="220" t="s">
        <v>990</v>
      </c>
      <c r="B914" s="70" t="s">
        <v>1918</v>
      </c>
      <c r="C914" s="59" t="s">
        <v>1920</v>
      </c>
      <c r="D914" s="177" t="s">
        <v>822</v>
      </c>
      <c r="E914" s="177" t="s">
        <v>160</v>
      </c>
      <c r="F914" s="70" t="s">
        <v>1921</v>
      </c>
      <c r="G914" s="70" t="s">
        <v>1922</v>
      </c>
      <c r="H914" s="158" t="s">
        <v>1923</v>
      </c>
      <c r="I914" s="99">
        <v>3000000000</v>
      </c>
      <c r="J914" s="159" t="s">
        <v>25</v>
      </c>
      <c r="K914" s="160">
        <v>2345306.94</v>
      </c>
      <c r="L914" s="161">
        <v>43344</v>
      </c>
      <c r="M914" s="161">
        <v>43617</v>
      </c>
      <c r="N914" s="14" t="s">
        <v>37</v>
      </c>
      <c r="O914" s="14" t="s">
        <v>304</v>
      </c>
    </row>
    <row r="915" spans="1:15" ht="149.25" customHeight="1" x14ac:dyDescent="0.25">
      <c r="A915" s="220" t="s">
        <v>993</v>
      </c>
      <c r="B915" s="10" t="s">
        <v>179</v>
      </c>
      <c r="C915" s="54" t="s">
        <v>343</v>
      </c>
      <c r="D915" s="30" t="s">
        <v>500</v>
      </c>
      <c r="E915" s="30" t="s">
        <v>501</v>
      </c>
      <c r="F915" s="20">
        <v>796</v>
      </c>
      <c r="G915" s="14" t="s">
        <v>34</v>
      </c>
      <c r="H915" s="14" t="s">
        <v>166</v>
      </c>
      <c r="I915" s="19" t="s">
        <v>24</v>
      </c>
      <c r="J915" s="14" t="s">
        <v>25</v>
      </c>
      <c r="K915" s="68">
        <v>300000</v>
      </c>
      <c r="L915" s="21">
        <v>43383</v>
      </c>
      <c r="M915" s="21">
        <v>43565</v>
      </c>
      <c r="N915" s="14" t="s">
        <v>303</v>
      </c>
      <c r="O915" s="92" t="s">
        <v>304</v>
      </c>
    </row>
    <row r="916" spans="1:15" ht="51" x14ac:dyDescent="0.25">
      <c r="A916" s="220" t="s">
        <v>994</v>
      </c>
      <c r="B916" s="10" t="s">
        <v>179</v>
      </c>
      <c r="C916" s="54" t="s">
        <v>343</v>
      </c>
      <c r="D916" s="96" t="s">
        <v>2038</v>
      </c>
      <c r="E916" s="30" t="s">
        <v>440</v>
      </c>
      <c r="F916" s="20" t="s">
        <v>1034</v>
      </c>
      <c r="G916" s="14" t="s">
        <v>1035</v>
      </c>
      <c r="H916" s="14" t="s">
        <v>1036</v>
      </c>
      <c r="I916" s="44" t="s">
        <v>24</v>
      </c>
      <c r="J916" s="14" t="s">
        <v>25</v>
      </c>
      <c r="K916" s="222">
        <v>36784.379999999997</v>
      </c>
      <c r="L916" s="71">
        <v>43405</v>
      </c>
      <c r="M916" s="71">
        <v>43435</v>
      </c>
      <c r="N916" s="14" t="s">
        <v>37</v>
      </c>
      <c r="O916" s="92" t="s">
        <v>304</v>
      </c>
    </row>
    <row r="917" spans="1:15" ht="229.5" x14ac:dyDescent="0.25">
      <c r="A917" s="220" t="s">
        <v>995</v>
      </c>
      <c r="B917" s="44" t="s">
        <v>131</v>
      </c>
      <c r="C917" s="57" t="s">
        <v>132</v>
      </c>
      <c r="D917" s="30" t="s">
        <v>133</v>
      </c>
      <c r="E917" s="77" t="s">
        <v>237</v>
      </c>
      <c r="F917" s="44" t="s">
        <v>77</v>
      </c>
      <c r="G917" s="14" t="s">
        <v>150</v>
      </c>
      <c r="H917" s="14">
        <v>2000</v>
      </c>
      <c r="I917" s="61" t="s">
        <v>24</v>
      </c>
      <c r="J917" s="22" t="s">
        <v>25</v>
      </c>
      <c r="K917" s="68">
        <v>1490740.68</v>
      </c>
      <c r="L917" s="71">
        <v>43374</v>
      </c>
      <c r="M917" s="71">
        <v>43449</v>
      </c>
      <c r="N917" s="14" t="s">
        <v>36</v>
      </c>
      <c r="O917" s="92" t="s">
        <v>31</v>
      </c>
    </row>
    <row r="918" spans="1:15" ht="63.75" x14ac:dyDescent="0.25">
      <c r="A918" s="220" t="s">
        <v>996</v>
      </c>
      <c r="B918" s="14" t="s">
        <v>226</v>
      </c>
      <c r="C918" s="54" t="s">
        <v>225</v>
      </c>
      <c r="D918" s="47" t="s">
        <v>284</v>
      </c>
      <c r="E918" s="30" t="s">
        <v>271</v>
      </c>
      <c r="F918" s="20">
        <v>796</v>
      </c>
      <c r="G918" s="14" t="s">
        <v>34</v>
      </c>
      <c r="H918" s="14">
        <v>493</v>
      </c>
      <c r="I918" s="19" t="s">
        <v>24</v>
      </c>
      <c r="J918" s="14" t="s">
        <v>25</v>
      </c>
      <c r="K918" s="67">
        <v>1430347.33</v>
      </c>
      <c r="L918" s="21">
        <v>43374</v>
      </c>
      <c r="M918" s="21">
        <v>43435</v>
      </c>
      <c r="N918" s="14" t="s">
        <v>36</v>
      </c>
      <c r="O918" s="92" t="s">
        <v>31</v>
      </c>
    </row>
    <row r="919" spans="1:15" ht="57.75" customHeight="1" x14ac:dyDescent="0.25">
      <c r="A919" s="220" t="s">
        <v>997</v>
      </c>
      <c r="B919" s="14" t="s">
        <v>144</v>
      </c>
      <c r="C919" s="54" t="s">
        <v>145</v>
      </c>
      <c r="D919" s="47" t="s">
        <v>287</v>
      </c>
      <c r="E919" s="30" t="s">
        <v>146</v>
      </c>
      <c r="F919" s="20">
        <v>796</v>
      </c>
      <c r="G919" s="14" t="s">
        <v>34</v>
      </c>
      <c r="H919" s="14">
        <v>493</v>
      </c>
      <c r="I919" s="19" t="s">
        <v>24</v>
      </c>
      <c r="J919" s="14" t="s">
        <v>25</v>
      </c>
      <c r="K919" s="67">
        <v>1347635.6</v>
      </c>
      <c r="L919" s="21">
        <v>43374</v>
      </c>
      <c r="M919" s="21">
        <v>43435</v>
      </c>
      <c r="N919" s="14" t="s">
        <v>36</v>
      </c>
      <c r="O919" s="92" t="s">
        <v>31</v>
      </c>
    </row>
    <row r="920" spans="1:15" ht="206.25" customHeight="1" x14ac:dyDescent="0.25">
      <c r="A920" s="220" t="s">
        <v>998</v>
      </c>
      <c r="B920" s="3" t="s">
        <v>702</v>
      </c>
      <c r="C920" s="54" t="s">
        <v>2065</v>
      </c>
      <c r="D920" s="30" t="s">
        <v>705</v>
      </c>
      <c r="E920" s="30" t="s">
        <v>2064</v>
      </c>
      <c r="F920" s="20">
        <v>796</v>
      </c>
      <c r="G920" s="14" t="s">
        <v>41</v>
      </c>
      <c r="H920" s="14" t="s">
        <v>2066</v>
      </c>
      <c r="I920" s="19" t="s">
        <v>24</v>
      </c>
      <c r="J920" s="14" t="s">
        <v>25</v>
      </c>
      <c r="K920" s="68">
        <v>1958772.6</v>
      </c>
      <c r="L920" s="21">
        <v>43405</v>
      </c>
      <c r="M920" s="21">
        <v>43435</v>
      </c>
      <c r="N920" s="14" t="s">
        <v>1821</v>
      </c>
      <c r="O920" s="14" t="s">
        <v>304</v>
      </c>
    </row>
    <row r="921" spans="1:15" ht="94.5" customHeight="1" x14ac:dyDescent="0.25">
      <c r="A921" s="220" t="s">
        <v>1003</v>
      </c>
      <c r="B921" s="14" t="s">
        <v>134</v>
      </c>
      <c r="C921" s="54" t="s">
        <v>135</v>
      </c>
      <c r="D921" s="30" t="s">
        <v>136</v>
      </c>
      <c r="E921" s="77" t="s">
        <v>137</v>
      </c>
      <c r="F921" s="20">
        <v>796</v>
      </c>
      <c r="G921" s="14" t="s">
        <v>34</v>
      </c>
      <c r="H921" s="14">
        <v>24</v>
      </c>
      <c r="I921" s="44" t="s">
        <v>24</v>
      </c>
      <c r="J921" s="14" t="s">
        <v>25</v>
      </c>
      <c r="K921" s="68">
        <v>580308.35</v>
      </c>
      <c r="L921" s="71">
        <v>43411</v>
      </c>
      <c r="M921" s="71">
        <v>43465</v>
      </c>
      <c r="N921" s="14" t="s">
        <v>303</v>
      </c>
      <c r="O921" s="78" t="s">
        <v>304</v>
      </c>
    </row>
    <row r="922" spans="1:15" ht="242.25" customHeight="1" x14ac:dyDescent="0.25">
      <c r="A922" s="220" t="s">
        <v>1004</v>
      </c>
      <c r="B922" s="14" t="s">
        <v>660</v>
      </c>
      <c r="C922" s="54" t="s">
        <v>661</v>
      </c>
      <c r="D922" s="30" t="s">
        <v>662</v>
      </c>
      <c r="E922" s="30" t="s">
        <v>663</v>
      </c>
      <c r="F922" s="20">
        <v>796</v>
      </c>
      <c r="G922" s="14" t="s">
        <v>34</v>
      </c>
      <c r="H922" s="14">
        <v>173</v>
      </c>
      <c r="I922" s="19" t="s">
        <v>24</v>
      </c>
      <c r="J922" s="14" t="s">
        <v>25</v>
      </c>
      <c r="K922" s="68">
        <v>1500000</v>
      </c>
      <c r="L922" s="21">
        <v>43435</v>
      </c>
      <c r="M922" s="21">
        <v>43466</v>
      </c>
      <c r="N922" s="14" t="s">
        <v>303</v>
      </c>
      <c r="O922" s="14" t="s">
        <v>304</v>
      </c>
    </row>
    <row r="923" spans="1:15" ht="51" x14ac:dyDescent="0.25">
      <c r="A923" s="219">
        <v>436</v>
      </c>
      <c r="B923" s="23" t="s">
        <v>1050</v>
      </c>
      <c r="C923" s="56" t="s">
        <v>1051</v>
      </c>
      <c r="D923" s="233" t="s">
        <v>1052</v>
      </c>
      <c r="E923" s="234" t="s">
        <v>1053</v>
      </c>
      <c r="F923" s="11" t="s">
        <v>181</v>
      </c>
      <c r="G923" s="11" t="s">
        <v>140</v>
      </c>
      <c r="H923" s="235">
        <v>18150</v>
      </c>
      <c r="I923" s="12" t="s">
        <v>24</v>
      </c>
      <c r="J923" s="12" t="s">
        <v>25</v>
      </c>
      <c r="K923" s="236">
        <v>467181</v>
      </c>
      <c r="L923" s="237">
        <v>43074</v>
      </c>
      <c r="M923" s="237">
        <v>43465</v>
      </c>
      <c r="N923" s="11" t="s">
        <v>36</v>
      </c>
      <c r="O923" s="12" t="s">
        <v>31</v>
      </c>
    </row>
    <row r="924" spans="1:15" ht="89.25" x14ac:dyDescent="0.25">
      <c r="A924" s="220" t="s">
        <v>1060</v>
      </c>
      <c r="B924" s="10" t="s">
        <v>1057</v>
      </c>
      <c r="C924" s="54" t="s">
        <v>1058</v>
      </c>
      <c r="D924" s="8" t="s">
        <v>1059</v>
      </c>
      <c r="E924" s="8" t="s">
        <v>663</v>
      </c>
      <c r="F924" s="15">
        <v>796</v>
      </c>
      <c r="G924" s="10" t="s">
        <v>34</v>
      </c>
      <c r="H924" s="10">
        <v>5355</v>
      </c>
      <c r="I924" s="3" t="s">
        <v>24</v>
      </c>
      <c r="J924" s="10" t="s">
        <v>25</v>
      </c>
      <c r="K924" s="120">
        <v>3592000</v>
      </c>
      <c r="L924" s="121">
        <v>43070</v>
      </c>
      <c r="M924" s="121">
        <v>43451</v>
      </c>
      <c r="N924" s="10" t="s">
        <v>37</v>
      </c>
      <c r="O924" s="10" t="s">
        <v>31</v>
      </c>
    </row>
    <row r="925" spans="1:15" ht="38.25" x14ac:dyDescent="0.25">
      <c r="A925" s="220" t="s">
        <v>1071</v>
      </c>
      <c r="B925" s="10" t="s">
        <v>869</v>
      </c>
      <c r="C925" s="56" t="s">
        <v>948</v>
      </c>
      <c r="D925" s="239" t="s">
        <v>949</v>
      </c>
      <c r="E925" s="8" t="s">
        <v>1070</v>
      </c>
      <c r="F925" s="241" t="s">
        <v>181</v>
      </c>
      <c r="G925" s="242" t="s">
        <v>140</v>
      </c>
      <c r="H925" s="235">
        <v>6100</v>
      </c>
      <c r="I925" s="12" t="s">
        <v>24</v>
      </c>
      <c r="J925" s="12" t="s">
        <v>25</v>
      </c>
      <c r="K925" s="236">
        <v>815875</v>
      </c>
      <c r="L925" s="237">
        <v>43070</v>
      </c>
      <c r="M925" s="237">
        <v>43252</v>
      </c>
      <c r="N925" s="11" t="s">
        <v>36</v>
      </c>
      <c r="O925" s="12" t="s">
        <v>31</v>
      </c>
    </row>
    <row r="926" spans="1:15" ht="38.25" x14ac:dyDescent="0.25">
      <c r="A926" s="217">
        <v>450</v>
      </c>
      <c r="B926" s="10" t="s">
        <v>176</v>
      </c>
      <c r="C926" s="54" t="s">
        <v>1081</v>
      </c>
      <c r="D926" s="8" t="s">
        <v>1082</v>
      </c>
      <c r="E926" s="239" t="s">
        <v>289</v>
      </c>
      <c r="F926" s="15" t="s">
        <v>172</v>
      </c>
      <c r="G926" s="10" t="s">
        <v>1083</v>
      </c>
      <c r="H926" s="10">
        <v>330</v>
      </c>
      <c r="I926" s="3" t="s">
        <v>24</v>
      </c>
      <c r="J926" s="10" t="s">
        <v>25</v>
      </c>
      <c r="K926" s="120">
        <v>529146.46</v>
      </c>
      <c r="L926" s="121">
        <v>43070</v>
      </c>
      <c r="M926" s="121">
        <v>43101</v>
      </c>
      <c r="N926" s="10" t="s">
        <v>36</v>
      </c>
      <c r="O926" s="10" t="s">
        <v>31</v>
      </c>
    </row>
    <row r="927" spans="1:15" ht="38.25" x14ac:dyDescent="0.25">
      <c r="A927" s="218">
        <v>452</v>
      </c>
      <c r="B927" s="3" t="s">
        <v>176</v>
      </c>
      <c r="C927" s="55" t="s">
        <v>1088</v>
      </c>
      <c r="D927" s="248" t="s">
        <v>1089</v>
      </c>
      <c r="E927" s="234" t="s">
        <v>248</v>
      </c>
      <c r="F927" s="249">
        <v>796</v>
      </c>
      <c r="G927" s="11" t="s">
        <v>34</v>
      </c>
      <c r="H927" s="250">
        <v>294</v>
      </c>
      <c r="I927" s="12" t="s">
        <v>24</v>
      </c>
      <c r="J927" s="12" t="s">
        <v>25</v>
      </c>
      <c r="K927" s="68">
        <v>342118</v>
      </c>
      <c r="L927" s="237">
        <v>43070</v>
      </c>
      <c r="M927" s="237">
        <v>43132</v>
      </c>
      <c r="N927" s="11" t="s">
        <v>36</v>
      </c>
      <c r="O927" s="251" t="s">
        <v>31</v>
      </c>
    </row>
    <row r="928" spans="1:15" ht="306" x14ac:dyDescent="0.25">
      <c r="A928" s="219">
        <v>453</v>
      </c>
      <c r="B928" s="10" t="s">
        <v>278</v>
      </c>
      <c r="C928" s="54" t="s">
        <v>1090</v>
      </c>
      <c r="D928" s="8" t="s">
        <v>1091</v>
      </c>
      <c r="E928" s="246" t="s">
        <v>1092</v>
      </c>
      <c r="F928" s="15" t="s">
        <v>172</v>
      </c>
      <c r="G928" s="10" t="s">
        <v>1083</v>
      </c>
      <c r="H928" s="10">
        <v>40</v>
      </c>
      <c r="I928" s="3" t="s">
        <v>24</v>
      </c>
      <c r="J928" s="10" t="s">
        <v>25</v>
      </c>
      <c r="K928" s="120">
        <v>569084.02</v>
      </c>
      <c r="L928" s="237">
        <v>43070</v>
      </c>
      <c r="M928" s="237">
        <v>43101</v>
      </c>
      <c r="N928" s="10" t="s">
        <v>37</v>
      </c>
      <c r="O928" s="10" t="s">
        <v>31</v>
      </c>
    </row>
    <row r="929" spans="1:15" ht="293.25" x14ac:dyDescent="0.25">
      <c r="A929" s="219">
        <v>454</v>
      </c>
      <c r="B929" s="11" t="s">
        <v>964</v>
      </c>
      <c r="C929" s="57" t="s">
        <v>1093</v>
      </c>
      <c r="D929" s="233" t="s">
        <v>1094</v>
      </c>
      <c r="E929" s="234" t="s">
        <v>1095</v>
      </c>
      <c r="F929" s="11" t="s">
        <v>1096</v>
      </c>
      <c r="G929" s="11" t="s">
        <v>1097</v>
      </c>
      <c r="H929" s="235" t="s">
        <v>1098</v>
      </c>
      <c r="I929" s="12" t="s">
        <v>24</v>
      </c>
      <c r="J929" s="12" t="s">
        <v>25</v>
      </c>
      <c r="K929" s="236">
        <v>828559.17</v>
      </c>
      <c r="L929" s="237">
        <v>43070</v>
      </c>
      <c r="M929" s="237">
        <v>43132</v>
      </c>
      <c r="N929" s="10" t="s">
        <v>29</v>
      </c>
      <c r="O929" s="12" t="s">
        <v>31</v>
      </c>
    </row>
    <row r="930" spans="1:15" ht="63.75" x14ac:dyDescent="0.25">
      <c r="A930" s="217">
        <v>456</v>
      </c>
      <c r="B930" s="10" t="s">
        <v>1104</v>
      </c>
      <c r="C930" s="54" t="s">
        <v>1105</v>
      </c>
      <c r="D930" s="243" t="s">
        <v>286</v>
      </c>
      <c r="E930" s="239" t="s">
        <v>1106</v>
      </c>
      <c r="F930" s="11" t="s">
        <v>147</v>
      </c>
      <c r="G930" s="11" t="s">
        <v>41</v>
      </c>
      <c r="H930" s="12" t="s">
        <v>1107</v>
      </c>
      <c r="I930" s="3" t="s">
        <v>24</v>
      </c>
      <c r="J930" s="10" t="s">
        <v>25</v>
      </c>
      <c r="K930" s="240">
        <v>752860</v>
      </c>
      <c r="L930" s="252" t="s">
        <v>1108</v>
      </c>
      <c r="M930" s="252" t="s">
        <v>209</v>
      </c>
      <c r="N930" s="10" t="s">
        <v>29</v>
      </c>
      <c r="O930" s="12" t="s">
        <v>31</v>
      </c>
    </row>
    <row r="931" spans="1:15" ht="89.25" x14ac:dyDescent="0.25">
      <c r="A931" s="275">
        <v>471</v>
      </c>
      <c r="B931" s="44" t="s">
        <v>930</v>
      </c>
      <c r="C931" s="57" t="s">
        <v>931</v>
      </c>
      <c r="D931" s="162" t="s">
        <v>1146</v>
      </c>
      <c r="E931" s="178" t="s">
        <v>1138</v>
      </c>
      <c r="F931" s="20">
        <v>876</v>
      </c>
      <c r="G931" s="14" t="s">
        <v>180</v>
      </c>
      <c r="H931" s="126" t="s">
        <v>1139</v>
      </c>
      <c r="I931" s="78" t="s">
        <v>24</v>
      </c>
      <c r="J931" s="78" t="s">
        <v>25</v>
      </c>
      <c r="K931" s="127">
        <v>133680</v>
      </c>
      <c r="L931" s="274">
        <v>43101</v>
      </c>
      <c r="M931" s="274">
        <v>43101</v>
      </c>
      <c r="N931" s="271" t="s">
        <v>29</v>
      </c>
      <c r="O931" s="271" t="s">
        <v>31</v>
      </c>
    </row>
    <row r="932" spans="1:15" ht="76.5" x14ac:dyDescent="0.25">
      <c r="A932" s="275">
        <v>472</v>
      </c>
      <c r="B932" s="44" t="s">
        <v>1145</v>
      </c>
      <c r="C932" s="57" t="s">
        <v>1140</v>
      </c>
      <c r="D932" s="162" t="s">
        <v>1147</v>
      </c>
      <c r="E932" s="178" t="s">
        <v>1141</v>
      </c>
      <c r="F932" s="20" t="s">
        <v>1142</v>
      </c>
      <c r="G932" s="14" t="s">
        <v>1143</v>
      </c>
      <c r="H932" s="126" t="s">
        <v>1144</v>
      </c>
      <c r="I932" s="78" t="s">
        <v>24</v>
      </c>
      <c r="J932" s="78" t="s">
        <v>25</v>
      </c>
      <c r="K932" s="127">
        <v>149855</v>
      </c>
      <c r="L932" s="274">
        <v>43101</v>
      </c>
      <c r="M932" s="274">
        <v>43101</v>
      </c>
      <c r="N932" s="271" t="s">
        <v>29</v>
      </c>
      <c r="O932" s="271" t="s">
        <v>31</v>
      </c>
    </row>
    <row r="933" spans="1:15" ht="76.5" x14ac:dyDescent="0.25">
      <c r="A933" s="218">
        <v>473</v>
      </c>
      <c r="B933" s="44" t="s">
        <v>457</v>
      </c>
      <c r="C933" s="57" t="s">
        <v>458</v>
      </c>
      <c r="D933" s="30" t="s">
        <v>470</v>
      </c>
      <c r="E933" s="30" t="s">
        <v>169</v>
      </c>
      <c r="F933" s="20">
        <v>796</v>
      </c>
      <c r="G933" s="14" t="s">
        <v>34</v>
      </c>
      <c r="H933" s="14">
        <v>557</v>
      </c>
      <c r="I933" s="19" t="s">
        <v>24</v>
      </c>
      <c r="J933" s="14" t="s">
        <v>25</v>
      </c>
      <c r="K933" s="68">
        <v>859759.46</v>
      </c>
      <c r="L933" s="21">
        <v>43132</v>
      </c>
      <c r="M933" s="21">
        <v>43405</v>
      </c>
      <c r="N933" s="14" t="s">
        <v>303</v>
      </c>
      <c r="O933" s="14" t="s">
        <v>304</v>
      </c>
    </row>
    <row r="934" spans="1:15" ht="46.5" customHeight="1" x14ac:dyDescent="0.25">
      <c r="A934" s="217">
        <v>476</v>
      </c>
      <c r="B934" s="14" t="s">
        <v>360</v>
      </c>
      <c r="C934" s="54" t="s">
        <v>231</v>
      </c>
      <c r="D934" s="40" t="s">
        <v>1154</v>
      </c>
      <c r="E934" s="47" t="s">
        <v>238</v>
      </c>
      <c r="F934" s="20">
        <v>876</v>
      </c>
      <c r="G934" s="14" t="s">
        <v>41</v>
      </c>
      <c r="H934" s="14">
        <v>4</v>
      </c>
      <c r="I934" s="19" t="s">
        <v>24</v>
      </c>
      <c r="J934" s="32" t="s">
        <v>25</v>
      </c>
      <c r="K934" s="68">
        <v>52874.44</v>
      </c>
      <c r="L934" s="44" t="s">
        <v>331</v>
      </c>
      <c r="M934" s="71">
        <v>43240</v>
      </c>
      <c r="N934" s="14" t="s">
        <v>303</v>
      </c>
      <c r="O934" s="14" t="s">
        <v>304</v>
      </c>
    </row>
    <row r="935" spans="1:15" ht="53.25" customHeight="1" x14ac:dyDescent="0.25">
      <c r="A935" s="219">
        <v>477</v>
      </c>
      <c r="B935" s="3" t="s">
        <v>1157</v>
      </c>
      <c r="C935" s="55" t="s">
        <v>1156</v>
      </c>
      <c r="D935" s="247" t="s">
        <v>1155</v>
      </c>
      <c r="E935" s="234" t="s">
        <v>248</v>
      </c>
      <c r="F935" s="253">
        <v>796</v>
      </c>
      <c r="G935" s="11" t="s">
        <v>41</v>
      </c>
      <c r="H935" s="120">
        <v>43</v>
      </c>
      <c r="I935" s="12" t="s">
        <v>24</v>
      </c>
      <c r="J935" s="12" t="s">
        <v>25</v>
      </c>
      <c r="K935" s="120">
        <v>1200009</v>
      </c>
      <c r="L935" s="44" t="s">
        <v>699</v>
      </c>
      <c r="M935" s="44" t="s">
        <v>699</v>
      </c>
      <c r="N935" s="10" t="s">
        <v>29</v>
      </c>
      <c r="O935" s="256" t="s">
        <v>31</v>
      </c>
    </row>
    <row r="936" spans="1:15" ht="38.25" x14ac:dyDescent="0.25">
      <c r="A936" s="217">
        <v>478</v>
      </c>
      <c r="B936" s="3" t="s">
        <v>1158</v>
      </c>
      <c r="C936" s="58" t="s">
        <v>1159</v>
      </c>
      <c r="D936" s="8" t="s">
        <v>1161</v>
      </c>
      <c r="E936" s="239" t="s">
        <v>1160</v>
      </c>
      <c r="F936" s="15">
        <v>796</v>
      </c>
      <c r="G936" s="10" t="s">
        <v>34</v>
      </c>
      <c r="H936" s="10">
        <v>2</v>
      </c>
      <c r="I936" s="3" t="s">
        <v>24</v>
      </c>
      <c r="J936" s="10" t="s">
        <v>25</v>
      </c>
      <c r="K936" s="240">
        <v>392881.43</v>
      </c>
      <c r="L936" s="121">
        <v>43133</v>
      </c>
      <c r="M936" s="121">
        <v>43254</v>
      </c>
      <c r="N936" s="14" t="s">
        <v>36</v>
      </c>
      <c r="O936" s="10" t="s">
        <v>31</v>
      </c>
    </row>
    <row r="937" spans="1:15" ht="154.5" customHeight="1" x14ac:dyDescent="0.25">
      <c r="A937" s="218">
        <v>479</v>
      </c>
      <c r="B937" s="32" t="s">
        <v>176</v>
      </c>
      <c r="C937" s="88" t="s">
        <v>475</v>
      </c>
      <c r="D937" s="77" t="s">
        <v>197</v>
      </c>
      <c r="E937" s="30" t="s">
        <v>198</v>
      </c>
      <c r="F937" s="44" t="s">
        <v>57</v>
      </c>
      <c r="G937" s="14" t="s">
        <v>58</v>
      </c>
      <c r="H937" s="14">
        <v>1325</v>
      </c>
      <c r="I937" s="19" t="s">
        <v>24</v>
      </c>
      <c r="J937" s="14" t="s">
        <v>25</v>
      </c>
      <c r="K937" s="68">
        <v>464100</v>
      </c>
      <c r="L937" s="71">
        <v>43133</v>
      </c>
      <c r="M937" s="71">
        <v>43435</v>
      </c>
      <c r="N937" s="10" t="s">
        <v>29</v>
      </c>
      <c r="O937" s="78" t="s">
        <v>31</v>
      </c>
    </row>
    <row r="938" spans="1:15" ht="38.25" x14ac:dyDescent="0.25">
      <c r="A938" s="217">
        <v>480</v>
      </c>
      <c r="B938" s="10" t="s">
        <v>1162</v>
      </c>
      <c r="C938" s="54" t="s">
        <v>1163</v>
      </c>
      <c r="D938" s="239" t="s">
        <v>1164</v>
      </c>
      <c r="E938" s="239" t="s">
        <v>1165</v>
      </c>
      <c r="F938" s="15">
        <v>796</v>
      </c>
      <c r="G938" s="10" t="s">
        <v>41</v>
      </c>
      <c r="H938" s="15">
        <v>500</v>
      </c>
      <c r="I938" s="3" t="s">
        <v>24</v>
      </c>
      <c r="J938" s="10" t="s">
        <v>25</v>
      </c>
      <c r="K938" s="240">
        <v>1724000</v>
      </c>
      <c r="L938" s="119">
        <v>43132</v>
      </c>
      <c r="M938" s="119">
        <v>43435</v>
      </c>
      <c r="N938" s="10" t="s">
        <v>29</v>
      </c>
      <c r="O938" s="10" t="s">
        <v>31</v>
      </c>
    </row>
    <row r="939" spans="1:15" ht="153" x14ac:dyDescent="0.25">
      <c r="A939" s="217">
        <v>481</v>
      </c>
      <c r="B939" s="10" t="s">
        <v>1179</v>
      </c>
      <c r="C939" s="54" t="s">
        <v>62</v>
      </c>
      <c r="D939" s="226" t="s">
        <v>1180</v>
      </c>
      <c r="E939" s="227" t="s">
        <v>1181</v>
      </c>
      <c r="F939" s="15">
        <v>642</v>
      </c>
      <c r="G939" s="10" t="s">
        <v>652</v>
      </c>
      <c r="H939" s="228">
        <v>30</v>
      </c>
      <c r="I939" s="3" t="s">
        <v>24</v>
      </c>
      <c r="J939" s="10" t="s">
        <v>25</v>
      </c>
      <c r="K939" s="229">
        <v>553830</v>
      </c>
      <c r="L939" s="230">
        <v>43132</v>
      </c>
      <c r="M939" s="230">
        <v>43132</v>
      </c>
      <c r="N939" s="231" t="s">
        <v>29</v>
      </c>
      <c r="O939" s="10" t="s">
        <v>31</v>
      </c>
    </row>
    <row r="940" spans="1:15" ht="280.5" x14ac:dyDescent="0.25">
      <c r="A940" s="217">
        <v>483</v>
      </c>
      <c r="B940" s="10" t="s">
        <v>278</v>
      </c>
      <c r="C940" s="54" t="s">
        <v>1090</v>
      </c>
      <c r="D940" s="8" t="s">
        <v>1091</v>
      </c>
      <c r="E940" s="246" t="s">
        <v>1182</v>
      </c>
      <c r="F940" s="15" t="s">
        <v>172</v>
      </c>
      <c r="G940" s="10" t="s">
        <v>1083</v>
      </c>
      <c r="H940" s="10">
        <v>32</v>
      </c>
      <c r="I940" s="3" t="s">
        <v>24</v>
      </c>
      <c r="J940" s="10" t="s">
        <v>25</v>
      </c>
      <c r="K940" s="120">
        <v>522327.76</v>
      </c>
      <c r="L940" s="44" t="s">
        <v>331</v>
      </c>
      <c r="M940" s="71">
        <v>43179</v>
      </c>
      <c r="N940" s="14" t="s">
        <v>303</v>
      </c>
      <c r="O940" s="10" t="s">
        <v>31</v>
      </c>
    </row>
    <row r="941" spans="1:15" ht="140.25" x14ac:dyDescent="0.25">
      <c r="A941" s="217">
        <v>484</v>
      </c>
      <c r="B941" s="9" t="s">
        <v>1072</v>
      </c>
      <c r="C941" s="58" t="s">
        <v>1073</v>
      </c>
      <c r="D941" s="243" t="s">
        <v>1067</v>
      </c>
      <c r="E941" s="40" t="s">
        <v>1068</v>
      </c>
      <c r="F941" s="15" t="s">
        <v>172</v>
      </c>
      <c r="G941" s="10" t="s">
        <v>1083</v>
      </c>
      <c r="H941" s="9" t="s">
        <v>1183</v>
      </c>
      <c r="I941" s="11" t="s">
        <v>24</v>
      </c>
      <c r="J941" s="9" t="s">
        <v>25</v>
      </c>
      <c r="K941" s="64">
        <v>1698893.16</v>
      </c>
      <c r="L941" s="44" t="s">
        <v>331</v>
      </c>
      <c r="M941" s="71">
        <v>43179</v>
      </c>
      <c r="N941" s="10" t="s">
        <v>29</v>
      </c>
      <c r="O941" s="9" t="s">
        <v>31</v>
      </c>
    </row>
    <row r="942" spans="1:15" ht="306" x14ac:dyDescent="0.25">
      <c r="A942" s="217">
        <v>485</v>
      </c>
      <c r="B942" s="23" t="s">
        <v>1018</v>
      </c>
      <c r="C942" s="54" t="s">
        <v>307</v>
      </c>
      <c r="D942" s="257" t="s">
        <v>1184</v>
      </c>
      <c r="E942" s="239" t="s">
        <v>339</v>
      </c>
      <c r="F942" s="20">
        <v>796</v>
      </c>
      <c r="G942" s="14" t="s">
        <v>34</v>
      </c>
      <c r="H942" s="14" t="s">
        <v>1185</v>
      </c>
      <c r="I942" s="19" t="s">
        <v>24</v>
      </c>
      <c r="J942" s="14" t="s">
        <v>25</v>
      </c>
      <c r="K942" s="277">
        <v>453053</v>
      </c>
      <c r="L942" s="121">
        <v>43146</v>
      </c>
      <c r="M942" s="121">
        <v>43146</v>
      </c>
      <c r="N942" s="10" t="s">
        <v>29</v>
      </c>
      <c r="O942" s="10" t="s">
        <v>31</v>
      </c>
    </row>
    <row r="943" spans="1:15" ht="306" x14ac:dyDescent="0.25">
      <c r="A943" s="217">
        <v>486</v>
      </c>
      <c r="B943" s="23" t="s">
        <v>1018</v>
      </c>
      <c r="C943" s="54" t="s">
        <v>307</v>
      </c>
      <c r="D943" s="257" t="s">
        <v>1186</v>
      </c>
      <c r="E943" s="239" t="s">
        <v>1187</v>
      </c>
      <c r="F943" s="20">
        <v>796</v>
      </c>
      <c r="G943" s="14" t="s">
        <v>34</v>
      </c>
      <c r="H943" s="14" t="s">
        <v>1185</v>
      </c>
      <c r="I943" s="19" t="s">
        <v>24</v>
      </c>
      <c r="J943" s="14" t="s">
        <v>25</v>
      </c>
      <c r="K943" s="277">
        <v>626608</v>
      </c>
      <c r="L943" s="121">
        <v>43146</v>
      </c>
      <c r="M943" s="121">
        <v>43146</v>
      </c>
      <c r="N943" s="10" t="s">
        <v>29</v>
      </c>
      <c r="O943" s="10" t="s">
        <v>31</v>
      </c>
    </row>
    <row r="944" spans="1:15" ht="229.5" x14ac:dyDescent="0.25">
      <c r="A944" s="260">
        <v>487</v>
      </c>
      <c r="B944" s="10" t="s">
        <v>1076</v>
      </c>
      <c r="C944" s="54" t="s">
        <v>1077</v>
      </c>
      <c r="D944" s="245" t="s">
        <v>280</v>
      </c>
      <c r="E944" s="246" t="s">
        <v>1188</v>
      </c>
      <c r="F944" s="15" t="s">
        <v>1078</v>
      </c>
      <c r="G944" s="10" t="s">
        <v>1079</v>
      </c>
      <c r="H944" s="10" t="s">
        <v>1080</v>
      </c>
      <c r="I944" s="11" t="s">
        <v>24</v>
      </c>
      <c r="J944" s="120" t="s">
        <v>25</v>
      </c>
      <c r="K944" s="120">
        <v>608858.35</v>
      </c>
      <c r="L944" s="121">
        <v>43159</v>
      </c>
      <c r="M944" s="121">
        <v>43219</v>
      </c>
      <c r="N944" s="10" t="s">
        <v>37</v>
      </c>
      <c r="O944" s="10" t="s">
        <v>31</v>
      </c>
    </row>
    <row r="945" spans="1:15" ht="127.5" x14ac:dyDescent="0.25">
      <c r="A945" s="217">
        <v>495</v>
      </c>
      <c r="B945" s="10" t="s">
        <v>187</v>
      </c>
      <c r="C945" s="58" t="s">
        <v>1219</v>
      </c>
      <c r="D945" s="247" t="s">
        <v>1273</v>
      </c>
      <c r="E945" s="247" t="s">
        <v>1220</v>
      </c>
      <c r="F945" s="15">
        <v>113</v>
      </c>
      <c r="G945" s="10" t="s">
        <v>139</v>
      </c>
      <c r="H945" s="10">
        <v>850</v>
      </c>
      <c r="I945" s="3" t="s">
        <v>24</v>
      </c>
      <c r="J945" s="10" t="s">
        <v>25</v>
      </c>
      <c r="K945" s="255">
        <v>56455004.390000001</v>
      </c>
      <c r="L945" s="237">
        <v>43132</v>
      </c>
      <c r="M945" s="121">
        <v>43344</v>
      </c>
      <c r="N945" s="231" t="s">
        <v>29</v>
      </c>
      <c r="O945" s="10" t="s">
        <v>31</v>
      </c>
    </row>
    <row r="946" spans="1:15" ht="102" x14ac:dyDescent="0.25">
      <c r="A946" s="217">
        <v>496</v>
      </c>
      <c r="B946" s="10" t="s">
        <v>1162</v>
      </c>
      <c r="C946" s="58" t="s">
        <v>1221</v>
      </c>
      <c r="D946" s="243" t="s">
        <v>1222</v>
      </c>
      <c r="E946" s="49" t="s">
        <v>1223</v>
      </c>
      <c r="F946" s="9">
        <v>796</v>
      </c>
      <c r="G946" s="9" t="s">
        <v>41</v>
      </c>
      <c r="H946" s="9">
        <v>167</v>
      </c>
      <c r="I946" s="44" t="s">
        <v>24</v>
      </c>
      <c r="J946" s="9" t="s">
        <v>25</v>
      </c>
      <c r="K946" s="64">
        <v>1072964.5</v>
      </c>
      <c r="L946" s="21">
        <v>43132</v>
      </c>
      <c r="M946" s="3" t="s">
        <v>1224</v>
      </c>
      <c r="N946" s="35" t="s">
        <v>36</v>
      </c>
      <c r="O946" s="32" t="s">
        <v>31</v>
      </c>
    </row>
    <row r="947" spans="1:15" ht="38.25" x14ac:dyDescent="0.25">
      <c r="A947" s="217">
        <v>497</v>
      </c>
      <c r="B947" s="44" t="s">
        <v>827</v>
      </c>
      <c r="C947" s="57" t="s">
        <v>908</v>
      </c>
      <c r="D947" s="163" t="s">
        <v>843</v>
      </c>
      <c r="E947" s="106" t="s">
        <v>1225</v>
      </c>
      <c r="F947" s="61" t="s">
        <v>846</v>
      </c>
      <c r="G947" s="125" t="s">
        <v>140</v>
      </c>
      <c r="H947" s="126">
        <v>2400</v>
      </c>
      <c r="I947" s="78" t="s">
        <v>24</v>
      </c>
      <c r="J947" s="78" t="s">
        <v>25</v>
      </c>
      <c r="K947" s="127">
        <v>254400</v>
      </c>
      <c r="L947" s="86">
        <v>43136</v>
      </c>
      <c r="M947" s="86">
        <v>43281</v>
      </c>
      <c r="N947" s="44" t="s">
        <v>36</v>
      </c>
      <c r="O947" s="78" t="s">
        <v>31</v>
      </c>
    </row>
    <row r="948" spans="1:15" ht="96.75" customHeight="1" x14ac:dyDescent="0.25">
      <c r="A948" s="217">
        <v>498</v>
      </c>
      <c r="B948" s="44" t="s">
        <v>1226</v>
      </c>
      <c r="C948" s="57" t="s">
        <v>1227</v>
      </c>
      <c r="D948" s="163" t="s">
        <v>1228</v>
      </c>
      <c r="E948" s="106" t="s">
        <v>1229</v>
      </c>
      <c r="F948" s="61" t="s">
        <v>1230</v>
      </c>
      <c r="G948" s="125" t="s">
        <v>1231</v>
      </c>
      <c r="H948" s="126" t="s">
        <v>1232</v>
      </c>
      <c r="I948" s="78" t="s">
        <v>24</v>
      </c>
      <c r="J948" s="78" t="s">
        <v>25</v>
      </c>
      <c r="K948" s="127">
        <v>2660171.35</v>
      </c>
      <c r="L948" s="86">
        <v>43136</v>
      </c>
      <c r="M948" s="86">
        <v>43220</v>
      </c>
      <c r="N948" s="44" t="s">
        <v>1233</v>
      </c>
      <c r="O948" s="78" t="s">
        <v>304</v>
      </c>
    </row>
    <row r="949" spans="1:15" ht="51" x14ac:dyDescent="0.25">
      <c r="A949" s="217">
        <v>499</v>
      </c>
      <c r="B949" s="44" t="s">
        <v>1234</v>
      </c>
      <c r="C949" s="57" t="s">
        <v>1244</v>
      </c>
      <c r="D949" s="163" t="s">
        <v>1235</v>
      </c>
      <c r="E949" s="106" t="s">
        <v>1236</v>
      </c>
      <c r="F949" s="61" t="s">
        <v>846</v>
      </c>
      <c r="G949" s="125" t="s">
        <v>140</v>
      </c>
      <c r="H949" s="126">
        <v>2500</v>
      </c>
      <c r="I949" s="78" t="s">
        <v>24</v>
      </c>
      <c r="J949" s="78" t="s">
        <v>25</v>
      </c>
      <c r="K949" s="127">
        <v>275554</v>
      </c>
      <c r="L949" s="86">
        <v>43136</v>
      </c>
      <c r="M949" s="86">
        <v>43220</v>
      </c>
      <c r="N949" s="44" t="s">
        <v>36</v>
      </c>
      <c r="O949" s="78" t="s">
        <v>304</v>
      </c>
    </row>
    <row r="950" spans="1:15" ht="51" x14ac:dyDescent="0.25">
      <c r="A950" s="217">
        <v>500</v>
      </c>
      <c r="B950" s="10" t="s">
        <v>90</v>
      </c>
      <c r="C950" s="54" t="s">
        <v>1237</v>
      </c>
      <c r="D950" s="280" t="s">
        <v>1238</v>
      </c>
      <c r="E950" s="227" t="s">
        <v>1239</v>
      </c>
      <c r="F950" s="15">
        <v>796</v>
      </c>
      <c r="G950" s="10" t="s">
        <v>34</v>
      </c>
      <c r="H950" s="9">
        <v>4</v>
      </c>
      <c r="I950" s="3" t="s">
        <v>1240</v>
      </c>
      <c r="J950" s="10" t="s">
        <v>1241</v>
      </c>
      <c r="K950" s="229">
        <v>480000</v>
      </c>
      <c r="L950" s="230">
        <v>43138</v>
      </c>
      <c r="M950" s="121">
        <v>43182</v>
      </c>
      <c r="N950" s="231" t="s">
        <v>29</v>
      </c>
      <c r="O950" s="10" t="s">
        <v>31</v>
      </c>
    </row>
    <row r="951" spans="1:15" ht="53.25" customHeight="1" x14ac:dyDescent="0.25">
      <c r="A951" s="217">
        <v>501</v>
      </c>
      <c r="B951" s="10" t="s">
        <v>90</v>
      </c>
      <c r="C951" s="54" t="s">
        <v>1237</v>
      </c>
      <c r="D951" s="280" t="s">
        <v>1242</v>
      </c>
      <c r="E951" s="227" t="s">
        <v>1243</v>
      </c>
      <c r="F951" s="15">
        <v>796</v>
      </c>
      <c r="G951" s="10" t="s">
        <v>34</v>
      </c>
      <c r="H951" s="9">
        <v>2100</v>
      </c>
      <c r="I951" s="3" t="s">
        <v>1240</v>
      </c>
      <c r="J951" s="10" t="s">
        <v>1241</v>
      </c>
      <c r="K951" s="229">
        <v>249010</v>
      </c>
      <c r="L951" s="230">
        <v>43138</v>
      </c>
      <c r="M951" s="121">
        <v>43182</v>
      </c>
      <c r="N951" s="231" t="s">
        <v>29</v>
      </c>
      <c r="O951" s="10" t="s">
        <v>31</v>
      </c>
    </row>
    <row r="952" spans="1:15" ht="88.5" customHeight="1" x14ac:dyDescent="0.25">
      <c r="A952" s="217">
        <v>502</v>
      </c>
      <c r="B952" s="10" t="s">
        <v>1252</v>
      </c>
      <c r="C952" s="54" t="s">
        <v>1253</v>
      </c>
      <c r="D952" s="280" t="s">
        <v>1254</v>
      </c>
      <c r="E952" s="227" t="s">
        <v>1255</v>
      </c>
      <c r="F952" s="15">
        <v>112</v>
      </c>
      <c r="G952" s="10" t="s">
        <v>1256</v>
      </c>
      <c r="H952" s="9" t="s">
        <v>1257</v>
      </c>
      <c r="I952" s="3" t="s">
        <v>1240</v>
      </c>
      <c r="J952" s="10" t="s">
        <v>1241</v>
      </c>
      <c r="K952" s="229">
        <v>1365238.69</v>
      </c>
      <c r="L952" s="230">
        <v>43166</v>
      </c>
      <c r="M952" s="121">
        <v>43457</v>
      </c>
      <c r="N952" s="134" t="s">
        <v>36</v>
      </c>
      <c r="O952" s="10" t="s">
        <v>31</v>
      </c>
    </row>
    <row r="953" spans="1:15" ht="56.25" customHeight="1" x14ac:dyDescent="0.25">
      <c r="A953" s="217">
        <v>503</v>
      </c>
      <c r="B953" s="10" t="s">
        <v>1258</v>
      </c>
      <c r="C953" s="54" t="s">
        <v>1259</v>
      </c>
      <c r="D953" s="280" t="s">
        <v>1260</v>
      </c>
      <c r="E953" s="227" t="s">
        <v>1261</v>
      </c>
      <c r="F953" s="15">
        <v>796</v>
      </c>
      <c r="G953" s="10" t="s">
        <v>34</v>
      </c>
      <c r="H953" s="9">
        <v>77</v>
      </c>
      <c r="I953" s="3" t="s">
        <v>1240</v>
      </c>
      <c r="J953" s="10" t="s">
        <v>1241</v>
      </c>
      <c r="K953" s="229">
        <v>570224.01</v>
      </c>
      <c r="L953" s="230">
        <v>43166</v>
      </c>
      <c r="M953" s="121">
        <v>43243</v>
      </c>
      <c r="N953" s="32" t="s">
        <v>326</v>
      </c>
      <c r="O953" s="10" t="s">
        <v>31</v>
      </c>
    </row>
    <row r="954" spans="1:15" ht="65.25" customHeight="1" x14ac:dyDescent="0.25">
      <c r="A954" s="217">
        <v>504</v>
      </c>
      <c r="B954" s="10" t="s">
        <v>1262</v>
      </c>
      <c r="C954" s="54" t="s">
        <v>1263</v>
      </c>
      <c r="D954" s="280" t="s">
        <v>1264</v>
      </c>
      <c r="E954" s="227" t="s">
        <v>1274</v>
      </c>
      <c r="F954" s="15" t="s">
        <v>1265</v>
      </c>
      <c r="G954" s="10" t="s">
        <v>1266</v>
      </c>
      <c r="H954" s="9" t="s">
        <v>1267</v>
      </c>
      <c r="I954" s="3" t="s">
        <v>1240</v>
      </c>
      <c r="J954" s="10" t="s">
        <v>1241</v>
      </c>
      <c r="K954" s="229">
        <v>528932.9</v>
      </c>
      <c r="L954" s="230">
        <v>43138</v>
      </c>
      <c r="M954" s="121">
        <v>43274</v>
      </c>
      <c r="N954" s="134" t="s">
        <v>36</v>
      </c>
      <c r="O954" s="10" t="s">
        <v>31</v>
      </c>
    </row>
    <row r="955" spans="1:15" ht="229.5" x14ac:dyDescent="0.25">
      <c r="A955" s="217">
        <v>507</v>
      </c>
      <c r="B955" s="19" t="s">
        <v>131</v>
      </c>
      <c r="C955" s="55" t="s">
        <v>132</v>
      </c>
      <c r="D955" s="74" t="s">
        <v>1295</v>
      </c>
      <c r="E955" s="47" t="s">
        <v>237</v>
      </c>
      <c r="F955" s="19" t="s">
        <v>147</v>
      </c>
      <c r="G955" s="32" t="s">
        <v>41</v>
      </c>
      <c r="H955" s="32">
        <v>46</v>
      </c>
      <c r="I955" s="19" t="s">
        <v>24</v>
      </c>
      <c r="J955" s="32" t="s">
        <v>25</v>
      </c>
      <c r="K955" s="75">
        <v>199557.33</v>
      </c>
      <c r="L955" s="71">
        <v>43205</v>
      </c>
      <c r="M955" s="71">
        <v>43221</v>
      </c>
      <c r="N955" s="32" t="s">
        <v>37</v>
      </c>
      <c r="O955" s="32" t="s">
        <v>31</v>
      </c>
    </row>
    <row r="956" spans="1:15" ht="204" x14ac:dyDescent="0.25">
      <c r="A956" s="217">
        <v>508</v>
      </c>
      <c r="B956" s="9" t="s">
        <v>1072</v>
      </c>
      <c r="C956" s="58" t="s">
        <v>1073</v>
      </c>
      <c r="D956" s="243" t="s">
        <v>1296</v>
      </c>
      <c r="E956" s="243" t="s">
        <v>1297</v>
      </c>
      <c r="F956" s="15">
        <v>796</v>
      </c>
      <c r="G956" s="10" t="s">
        <v>41</v>
      </c>
      <c r="H956" s="281" t="s">
        <v>1298</v>
      </c>
      <c r="I956" s="3" t="s">
        <v>24</v>
      </c>
      <c r="J956" s="10" t="s">
        <v>25</v>
      </c>
      <c r="K956" s="64">
        <v>9015099.25</v>
      </c>
      <c r="L956" s="121">
        <v>43160</v>
      </c>
      <c r="M956" s="121">
        <v>43344</v>
      </c>
      <c r="N956" s="231" t="s">
        <v>29</v>
      </c>
      <c r="O956" s="41" t="s">
        <v>31</v>
      </c>
    </row>
    <row r="957" spans="1:15" ht="114.75" x14ac:dyDescent="0.25">
      <c r="A957" s="217">
        <v>509</v>
      </c>
      <c r="B957" s="14" t="s">
        <v>302</v>
      </c>
      <c r="C957" s="54" t="s">
        <v>462</v>
      </c>
      <c r="D957" s="30" t="s">
        <v>1299</v>
      </c>
      <c r="E957" s="30" t="s">
        <v>1300</v>
      </c>
      <c r="F957" s="20" t="s">
        <v>464</v>
      </c>
      <c r="G957" s="14" t="s">
        <v>465</v>
      </c>
      <c r="H957" s="14">
        <v>677</v>
      </c>
      <c r="I957" s="44" t="s">
        <v>24</v>
      </c>
      <c r="J957" s="14" t="s">
        <v>25</v>
      </c>
      <c r="K957" s="68">
        <v>467903.7</v>
      </c>
      <c r="L957" s="71">
        <v>43252</v>
      </c>
      <c r="M957" s="71">
        <v>43266</v>
      </c>
      <c r="N957" s="32" t="s">
        <v>37</v>
      </c>
      <c r="O957" s="32" t="s">
        <v>31</v>
      </c>
    </row>
    <row r="958" spans="1:15" ht="51" x14ac:dyDescent="0.25">
      <c r="A958" s="217">
        <v>510</v>
      </c>
      <c r="B958" s="10" t="s">
        <v>1301</v>
      </c>
      <c r="C958" s="54" t="s">
        <v>1302</v>
      </c>
      <c r="D958" s="239" t="s">
        <v>1303</v>
      </c>
      <c r="E958" s="239" t="s">
        <v>1304</v>
      </c>
      <c r="F958" s="15" t="s">
        <v>172</v>
      </c>
      <c r="G958" s="10" t="s">
        <v>252</v>
      </c>
      <c r="H958" s="15">
        <v>48452</v>
      </c>
      <c r="I958" s="3" t="s">
        <v>24</v>
      </c>
      <c r="J958" s="10" t="s">
        <v>25</v>
      </c>
      <c r="K958" s="240">
        <v>685753.7</v>
      </c>
      <c r="L958" s="119">
        <v>43160</v>
      </c>
      <c r="M958" s="119">
        <v>43221</v>
      </c>
      <c r="N958" s="11" t="s">
        <v>29</v>
      </c>
      <c r="O958" s="10" t="s">
        <v>31</v>
      </c>
    </row>
    <row r="959" spans="1:15" ht="38.25" customHeight="1" x14ac:dyDescent="0.25">
      <c r="A959" s="217">
        <v>511</v>
      </c>
      <c r="B959" s="3" t="s">
        <v>40</v>
      </c>
      <c r="C959" s="55" t="s">
        <v>44</v>
      </c>
      <c r="D959" s="8" t="s">
        <v>1189</v>
      </c>
      <c r="E959" s="77" t="s">
        <v>1190</v>
      </c>
      <c r="F959" s="15">
        <v>796</v>
      </c>
      <c r="G959" s="10" t="s">
        <v>34</v>
      </c>
      <c r="H959" s="14" t="s">
        <v>1024</v>
      </c>
      <c r="I959" s="11" t="s">
        <v>24</v>
      </c>
      <c r="J959" s="10" t="s">
        <v>25</v>
      </c>
      <c r="K959" s="68">
        <v>240582</v>
      </c>
      <c r="L959" s="71">
        <v>43252</v>
      </c>
      <c r="M959" s="71">
        <v>43814</v>
      </c>
      <c r="N959" s="231" t="s">
        <v>47</v>
      </c>
      <c r="O959" s="10" t="s">
        <v>31</v>
      </c>
    </row>
    <row r="960" spans="1:15" ht="51" x14ac:dyDescent="0.25">
      <c r="A960" s="217">
        <v>512</v>
      </c>
      <c r="B960" s="9" t="s">
        <v>1072</v>
      </c>
      <c r="C960" s="58" t="s">
        <v>1073</v>
      </c>
      <c r="D960" s="239" t="s">
        <v>1305</v>
      </c>
      <c r="E960" s="282" t="s">
        <v>1297</v>
      </c>
      <c r="F960" s="15">
        <v>876</v>
      </c>
      <c r="G960" s="10" t="s">
        <v>142</v>
      </c>
      <c r="H960" s="10" t="s">
        <v>1306</v>
      </c>
      <c r="I960" s="3" t="s">
        <v>24</v>
      </c>
      <c r="J960" s="10" t="s">
        <v>25</v>
      </c>
      <c r="K960" s="120">
        <v>3764200</v>
      </c>
      <c r="L960" s="121">
        <v>43160</v>
      </c>
      <c r="M960" s="121">
        <v>43525</v>
      </c>
      <c r="N960" s="9" t="s">
        <v>37</v>
      </c>
      <c r="O960" s="10" t="s">
        <v>31</v>
      </c>
    </row>
    <row r="961" spans="1:15" ht="63.75" x14ac:dyDescent="0.25">
      <c r="A961" s="217">
        <v>513</v>
      </c>
      <c r="B961" s="9" t="s">
        <v>1307</v>
      </c>
      <c r="C961" s="58" t="s">
        <v>1308</v>
      </c>
      <c r="D961" s="239" t="s">
        <v>1309</v>
      </c>
      <c r="E961" s="227" t="s">
        <v>270</v>
      </c>
      <c r="F961" s="15">
        <v>796</v>
      </c>
      <c r="G961" s="10" t="s">
        <v>41</v>
      </c>
      <c r="H961" s="10">
        <v>61</v>
      </c>
      <c r="I961" s="3" t="s">
        <v>24</v>
      </c>
      <c r="J961" s="10" t="s">
        <v>25</v>
      </c>
      <c r="K961" s="120">
        <v>927561.71</v>
      </c>
      <c r="L961" s="121">
        <v>43191</v>
      </c>
      <c r="M961" s="121">
        <v>43647</v>
      </c>
      <c r="N961" s="9" t="s">
        <v>37</v>
      </c>
      <c r="O961" s="10" t="s">
        <v>31</v>
      </c>
    </row>
    <row r="962" spans="1:15" ht="140.25" x14ac:dyDescent="0.25">
      <c r="A962" s="217">
        <v>514</v>
      </c>
      <c r="B962" s="122" t="s">
        <v>2060</v>
      </c>
      <c r="C962" s="54" t="s">
        <v>2061</v>
      </c>
      <c r="D962" s="257" t="s">
        <v>2062</v>
      </c>
      <c r="E962" s="13" t="s">
        <v>2116</v>
      </c>
      <c r="F962" s="14">
        <v>796</v>
      </c>
      <c r="G962" s="14" t="s">
        <v>34</v>
      </c>
      <c r="H962" s="20">
        <v>10000</v>
      </c>
      <c r="I962" s="258" t="s">
        <v>24</v>
      </c>
      <c r="J962" s="123" t="s">
        <v>25</v>
      </c>
      <c r="K962" s="68">
        <v>115000</v>
      </c>
      <c r="L962" s="252" t="s">
        <v>2063</v>
      </c>
      <c r="M962" s="252" t="s">
        <v>2063</v>
      </c>
      <c r="N962" s="123" t="s">
        <v>29</v>
      </c>
      <c r="O962" s="123" t="s">
        <v>31</v>
      </c>
    </row>
    <row r="963" spans="1:15" ht="63.75" x14ac:dyDescent="0.25">
      <c r="A963" s="217">
        <v>515</v>
      </c>
      <c r="B963" s="10" t="s">
        <v>1310</v>
      </c>
      <c r="C963" s="54" t="s">
        <v>1311</v>
      </c>
      <c r="D963" s="30" t="s">
        <v>1323</v>
      </c>
      <c r="E963" s="227" t="s">
        <v>270</v>
      </c>
      <c r="F963" s="20">
        <v>55</v>
      </c>
      <c r="G963" s="14" t="s">
        <v>58</v>
      </c>
      <c r="H963" s="14">
        <v>3353</v>
      </c>
      <c r="I963" s="19" t="s">
        <v>24</v>
      </c>
      <c r="J963" s="14" t="s">
        <v>25</v>
      </c>
      <c r="K963" s="68">
        <v>821485</v>
      </c>
      <c r="L963" s="44" t="s">
        <v>699</v>
      </c>
      <c r="M963" s="21">
        <v>43191</v>
      </c>
      <c r="N963" s="14" t="s">
        <v>29</v>
      </c>
      <c r="O963" s="14" t="s">
        <v>31</v>
      </c>
    </row>
    <row r="964" spans="1:15" ht="114.75" x14ac:dyDescent="0.25">
      <c r="A964" s="217">
        <v>516</v>
      </c>
      <c r="B964" s="14" t="s">
        <v>309</v>
      </c>
      <c r="C964" s="54" t="s">
        <v>1312</v>
      </c>
      <c r="D964" s="95" t="s">
        <v>1313</v>
      </c>
      <c r="E964" s="79" t="s">
        <v>1314</v>
      </c>
      <c r="F964" s="20" t="s">
        <v>1315</v>
      </c>
      <c r="G964" s="14" t="s">
        <v>1316</v>
      </c>
      <c r="H964" s="14" t="s">
        <v>1317</v>
      </c>
      <c r="I964" s="44" t="s">
        <v>24</v>
      </c>
      <c r="J964" s="14" t="s">
        <v>25</v>
      </c>
      <c r="K964" s="222">
        <v>1025054.54</v>
      </c>
      <c r="L964" s="71">
        <v>43191</v>
      </c>
      <c r="M964" s="71">
        <v>43266</v>
      </c>
      <c r="N964" s="14" t="s">
        <v>1454</v>
      </c>
      <c r="O964" s="14" t="s">
        <v>304</v>
      </c>
    </row>
    <row r="965" spans="1:15" ht="51" x14ac:dyDescent="0.25">
      <c r="A965" s="217">
        <v>517</v>
      </c>
      <c r="B965" s="10" t="s">
        <v>1318</v>
      </c>
      <c r="C965" s="54" t="s">
        <v>1319</v>
      </c>
      <c r="D965" s="30" t="s">
        <v>1320</v>
      </c>
      <c r="E965" s="30" t="s">
        <v>1321</v>
      </c>
      <c r="F965" s="20">
        <v>168</v>
      </c>
      <c r="G965" s="14" t="s">
        <v>1322</v>
      </c>
      <c r="H965" s="14">
        <v>30</v>
      </c>
      <c r="I965" s="19" t="s">
        <v>24</v>
      </c>
      <c r="J965" s="14" t="s">
        <v>25</v>
      </c>
      <c r="K965" s="68">
        <v>192000</v>
      </c>
      <c r="L965" s="44" t="s">
        <v>699</v>
      </c>
      <c r="M965" s="44" t="s">
        <v>699</v>
      </c>
      <c r="N965" s="14" t="s">
        <v>29</v>
      </c>
      <c r="O965" s="14" t="s">
        <v>31</v>
      </c>
    </row>
    <row r="966" spans="1:15" ht="107.25" customHeight="1" x14ac:dyDescent="0.25">
      <c r="A966" s="217">
        <v>521</v>
      </c>
      <c r="B966" s="10" t="s">
        <v>1258</v>
      </c>
      <c r="C966" s="54" t="s">
        <v>1259</v>
      </c>
      <c r="D966" s="280" t="s">
        <v>1335</v>
      </c>
      <c r="E966" s="227" t="s">
        <v>1261</v>
      </c>
      <c r="F966" s="15">
        <v>796</v>
      </c>
      <c r="G966" s="10" t="s">
        <v>34</v>
      </c>
      <c r="H966" s="9">
        <v>54</v>
      </c>
      <c r="I966" s="19" t="s">
        <v>24</v>
      </c>
      <c r="J966" s="14" t="s">
        <v>25</v>
      </c>
      <c r="K966" s="229">
        <v>622319.76</v>
      </c>
      <c r="L966" s="230">
        <v>43166</v>
      </c>
      <c r="M966" s="121">
        <v>43243</v>
      </c>
      <c r="N966" s="32" t="s">
        <v>326</v>
      </c>
      <c r="O966" s="10" t="s">
        <v>31</v>
      </c>
    </row>
    <row r="967" spans="1:15" ht="85.5" customHeight="1" x14ac:dyDescent="0.25">
      <c r="A967" s="217">
        <v>522</v>
      </c>
      <c r="B967" s="32" t="s">
        <v>156</v>
      </c>
      <c r="C967" s="58" t="s">
        <v>381</v>
      </c>
      <c r="D967" s="72" t="s">
        <v>1596</v>
      </c>
      <c r="E967" s="77" t="s">
        <v>248</v>
      </c>
      <c r="F967" s="73">
        <v>796</v>
      </c>
      <c r="G967" s="32" t="s">
        <v>41</v>
      </c>
      <c r="H967" s="32">
        <v>20</v>
      </c>
      <c r="I967" s="19" t="s">
        <v>24</v>
      </c>
      <c r="J967" s="32" t="s">
        <v>25</v>
      </c>
      <c r="K967" s="65">
        <v>383000</v>
      </c>
      <c r="L967" s="71">
        <v>43252</v>
      </c>
      <c r="M967" s="71">
        <v>43344</v>
      </c>
      <c r="N967" s="14" t="s">
        <v>329</v>
      </c>
      <c r="O967" s="32" t="s">
        <v>31</v>
      </c>
    </row>
    <row r="968" spans="1:15" ht="89.25" customHeight="1" x14ac:dyDescent="0.25">
      <c r="A968" s="217">
        <v>523</v>
      </c>
      <c r="B968" s="32" t="s">
        <v>1336</v>
      </c>
      <c r="C968" s="58" t="s">
        <v>1337</v>
      </c>
      <c r="D968" s="72" t="s">
        <v>1338</v>
      </c>
      <c r="E968" s="77" t="s">
        <v>1339</v>
      </c>
      <c r="F968" s="73">
        <v>55</v>
      </c>
      <c r="G968" s="32" t="s">
        <v>1340</v>
      </c>
      <c r="H968" s="32">
        <v>764</v>
      </c>
      <c r="I968" s="19" t="s">
        <v>24</v>
      </c>
      <c r="J968" s="32" t="s">
        <v>25</v>
      </c>
      <c r="K968" s="65">
        <v>1146000</v>
      </c>
      <c r="L968" s="71">
        <v>43160</v>
      </c>
      <c r="M968" s="71">
        <v>43250</v>
      </c>
      <c r="N968" s="14" t="s">
        <v>29</v>
      </c>
      <c r="O968" s="32" t="s">
        <v>31</v>
      </c>
    </row>
    <row r="969" spans="1:15" ht="127.5" x14ac:dyDescent="0.25">
      <c r="A969" s="217">
        <v>524</v>
      </c>
      <c r="B969" s="32" t="s">
        <v>1341</v>
      </c>
      <c r="C969" s="58" t="s">
        <v>1351</v>
      </c>
      <c r="D969" s="72" t="s">
        <v>1342</v>
      </c>
      <c r="E969" s="77" t="s">
        <v>1343</v>
      </c>
      <c r="F969" s="73">
        <v>166</v>
      </c>
      <c r="G969" s="32" t="s">
        <v>1352</v>
      </c>
      <c r="H969" s="32" t="s">
        <v>1353</v>
      </c>
      <c r="I969" s="19" t="s">
        <v>24</v>
      </c>
      <c r="J969" s="32" t="s">
        <v>25</v>
      </c>
      <c r="K969" s="65">
        <v>320238.27</v>
      </c>
      <c r="L969" s="71">
        <v>43160</v>
      </c>
      <c r="M969" s="71">
        <v>43464</v>
      </c>
      <c r="N969" s="14" t="s">
        <v>29</v>
      </c>
      <c r="O969" s="32" t="s">
        <v>31</v>
      </c>
    </row>
    <row r="970" spans="1:15" ht="127.5" x14ac:dyDescent="0.25">
      <c r="A970" s="217">
        <v>525</v>
      </c>
      <c r="B970" s="32" t="s">
        <v>1345</v>
      </c>
      <c r="C970" s="58" t="s">
        <v>1354</v>
      </c>
      <c r="D970" s="72" t="s">
        <v>1346</v>
      </c>
      <c r="E970" s="77" t="s">
        <v>1347</v>
      </c>
      <c r="F970" s="73">
        <v>166</v>
      </c>
      <c r="G970" s="32" t="s">
        <v>1344</v>
      </c>
      <c r="H970" s="32" t="s">
        <v>1355</v>
      </c>
      <c r="I970" s="19" t="s">
        <v>24</v>
      </c>
      <c r="J970" s="32" t="s">
        <v>25</v>
      </c>
      <c r="K970" s="65">
        <v>130810</v>
      </c>
      <c r="L970" s="71">
        <v>43160</v>
      </c>
      <c r="M970" s="71">
        <v>43464</v>
      </c>
      <c r="N970" s="14" t="s">
        <v>29</v>
      </c>
      <c r="O970" s="32" t="s">
        <v>31</v>
      </c>
    </row>
    <row r="971" spans="1:15" ht="306" x14ac:dyDescent="0.25">
      <c r="A971" s="217">
        <v>527</v>
      </c>
      <c r="B971" s="14" t="s">
        <v>290</v>
      </c>
      <c r="C971" s="54" t="s">
        <v>1192</v>
      </c>
      <c r="D971" s="30" t="s">
        <v>1193</v>
      </c>
      <c r="E971" s="30" t="s">
        <v>339</v>
      </c>
      <c r="F971" s="14">
        <v>876</v>
      </c>
      <c r="G971" s="14" t="s">
        <v>142</v>
      </c>
      <c r="H971" s="14" t="s">
        <v>1185</v>
      </c>
      <c r="I971" s="19" t="s">
        <v>24</v>
      </c>
      <c r="J971" s="14" t="s">
        <v>25</v>
      </c>
      <c r="K971" s="68">
        <v>2718557.16</v>
      </c>
      <c r="L971" s="44" t="s">
        <v>384</v>
      </c>
      <c r="M971" s="71">
        <v>43525</v>
      </c>
      <c r="N971" s="14" t="s">
        <v>47</v>
      </c>
      <c r="O971" s="14" t="s">
        <v>31</v>
      </c>
    </row>
    <row r="972" spans="1:15" ht="176.25" customHeight="1" x14ac:dyDescent="0.25">
      <c r="A972" s="217">
        <v>528</v>
      </c>
      <c r="B972" s="10" t="s">
        <v>152</v>
      </c>
      <c r="C972" s="54" t="s">
        <v>153</v>
      </c>
      <c r="D972" s="30" t="s">
        <v>1375</v>
      </c>
      <c r="E972" s="77" t="s">
        <v>328</v>
      </c>
      <c r="F972" s="44" t="s">
        <v>1376</v>
      </c>
      <c r="G972" s="44" t="s">
        <v>1207</v>
      </c>
      <c r="H972" s="78" t="s">
        <v>1377</v>
      </c>
      <c r="I972" s="78" t="s">
        <v>24</v>
      </c>
      <c r="J972" s="78" t="s">
        <v>25</v>
      </c>
      <c r="K972" s="68">
        <v>858480</v>
      </c>
      <c r="L972" s="86">
        <v>43160</v>
      </c>
      <c r="M972" s="86">
        <v>43191</v>
      </c>
      <c r="N972" s="36" t="s">
        <v>29</v>
      </c>
      <c r="O972" s="14" t="s">
        <v>31</v>
      </c>
    </row>
    <row r="973" spans="1:15" ht="107.25" customHeight="1" x14ac:dyDescent="0.25">
      <c r="A973" s="217">
        <v>529</v>
      </c>
      <c r="B973" s="10" t="s">
        <v>1378</v>
      </c>
      <c r="C973" s="54" t="s">
        <v>1379</v>
      </c>
      <c r="D973" s="30" t="s">
        <v>1380</v>
      </c>
      <c r="E973" s="77" t="s">
        <v>1381</v>
      </c>
      <c r="F973" s="44" t="s">
        <v>846</v>
      </c>
      <c r="G973" s="44" t="s">
        <v>140</v>
      </c>
      <c r="H973" s="78" t="s">
        <v>1382</v>
      </c>
      <c r="I973" s="78" t="s">
        <v>24</v>
      </c>
      <c r="J973" s="78" t="s">
        <v>25</v>
      </c>
      <c r="K973" s="68">
        <v>261900</v>
      </c>
      <c r="L973" s="86">
        <v>43191</v>
      </c>
      <c r="M973" s="86">
        <v>43191</v>
      </c>
      <c r="N973" s="36" t="s">
        <v>29</v>
      </c>
      <c r="O973" s="14" t="s">
        <v>31</v>
      </c>
    </row>
    <row r="974" spans="1:15" ht="58.5" customHeight="1" x14ac:dyDescent="0.25">
      <c r="A974" s="219">
        <v>532</v>
      </c>
      <c r="B974" s="10" t="s">
        <v>1389</v>
      </c>
      <c r="C974" s="54" t="s">
        <v>1390</v>
      </c>
      <c r="D974" s="286" t="s">
        <v>1391</v>
      </c>
      <c r="E974" s="285" t="s">
        <v>1392</v>
      </c>
      <c r="F974" s="11" t="s">
        <v>147</v>
      </c>
      <c r="G974" s="11" t="s">
        <v>34</v>
      </c>
      <c r="H974" s="12" t="s">
        <v>1393</v>
      </c>
      <c r="I974" s="12" t="s">
        <v>24</v>
      </c>
      <c r="J974" s="12" t="s">
        <v>25</v>
      </c>
      <c r="K974" s="236">
        <v>141220864.13</v>
      </c>
      <c r="L974" s="237">
        <v>43217</v>
      </c>
      <c r="M974" s="237">
        <v>43404</v>
      </c>
      <c r="N974" s="11" t="s">
        <v>47</v>
      </c>
      <c r="O974" s="12" t="s">
        <v>31</v>
      </c>
    </row>
    <row r="975" spans="1:15" ht="38.25" x14ac:dyDescent="0.25">
      <c r="A975" s="217">
        <v>533</v>
      </c>
      <c r="B975" s="9" t="s">
        <v>703</v>
      </c>
      <c r="C975" s="54" t="s">
        <v>704</v>
      </c>
      <c r="D975" s="47" t="s">
        <v>1208</v>
      </c>
      <c r="E975" s="47" t="s">
        <v>1209</v>
      </c>
      <c r="F975" s="73">
        <v>796</v>
      </c>
      <c r="G975" s="32" t="s">
        <v>34</v>
      </c>
      <c r="H975" s="83">
        <v>3</v>
      </c>
      <c r="I975" s="19" t="s">
        <v>24</v>
      </c>
      <c r="J975" s="32" t="s">
        <v>25</v>
      </c>
      <c r="K975" s="65">
        <v>234900</v>
      </c>
      <c r="L975" s="11" t="s">
        <v>396</v>
      </c>
      <c r="M975" s="11" t="s">
        <v>1397</v>
      </c>
      <c r="N975" s="14" t="s">
        <v>29</v>
      </c>
      <c r="O975" s="32" t="s">
        <v>31</v>
      </c>
    </row>
    <row r="976" spans="1:15" ht="63.75" x14ac:dyDescent="0.25">
      <c r="A976" s="217">
        <v>534</v>
      </c>
      <c r="B976" s="11" t="s">
        <v>246</v>
      </c>
      <c r="C976" s="54" t="s">
        <v>1398</v>
      </c>
      <c r="D976" s="30" t="s">
        <v>1399</v>
      </c>
      <c r="E976" s="47" t="s">
        <v>1400</v>
      </c>
      <c r="F976" s="20" t="s">
        <v>1401</v>
      </c>
      <c r="G976" s="14" t="s">
        <v>1402</v>
      </c>
      <c r="H976" s="44" t="s">
        <v>1403</v>
      </c>
      <c r="I976" s="84" t="s">
        <v>24</v>
      </c>
      <c r="J976" s="14" t="s">
        <v>25</v>
      </c>
      <c r="K976" s="68">
        <v>1875999</v>
      </c>
      <c r="L976" s="44" t="s">
        <v>396</v>
      </c>
      <c r="M976" s="44" t="s">
        <v>396</v>
      </c>
      <c r="N976" s="14" t="s">
        <v>329</v>
      </c>
      <c r="O976" s="14" t="s">
        <v>31</v>
      </c>
    </row>
    <row r="977" spans="1:15" ht="63.75" x14ac:dyDescent="0.25">
      <c r="A977" s="217">
        <v>535</v>
      </c>
      <c r="B977" s="14" t="s">
        <v>660</v>
      </c>
      <c r="C977" s="54" t="s">
        <v>671</v>
      </c>
      <c r="D977" s="30" t="s">
        <v>673</v>
      </c>
      <c r="E977" s="30" t="s">
        <v>1404</v>
      </c>
      <c r="F977" s="20">
        <v>796</v>
      </c>
      <c r="G977" s="14" t="s">
        <v>34</v>
      </c>
      <c r="H977" s="14">
        <v>184</v>
      </c>
      <c r="I977" s="19" t="s">
        <v>24</v>
      </c>
      <c r="J977" s="14" t="s">
        <v>25</v>
      </c>
      <c r="K977" s="68">
        <v>446499.5</v>
      </c>
      <c r="L977" s="21">
        <v>43191</v>
      </c>
      <c r="M977" s="21">
        <v>43221</v>
      </c>
      <c r="N977" s="14" t="s">
        <v>303</v>
      </c>
      <c r="O977" s="14" t="s">
        <v>304</v>
      </c>
    </row>
    <row r="978" spans="1:15" ht="38.25" x14ac:dyDescent="0.25">
      <c r="A978" s="217">
        <v>536</v>
      </c>
      <c r="B978" s="14" t="s">
        <v>1405</v>
      </c>
      <c r="C978" s="54" t="s">
        <v>1406</v>
      </c>
      <c r="D978" s="30" t="s">
        <v>1407</v>
      </c>
      <c r="E978" s="30" t="s">
        <v>1408</v>
      </c>
      <c r="F978" s="20">
        <v>796</v>
      </c>
      <c r="G978" s="14" t="s">
        <v>34</v>
      </c>
      <c r="H978" s="14">
        <v>170</v>
      </c>
      <c r="I978" s="19" t="s">
        <v>24</v>
      </c>
      <c r="J978" s="14" t="s">
        <v>25</v>
      </c>
      <c r="K978" s="68">
        <v>493555.64</v>
      </c>
      <c r="L978" s="21">
        <v>43191</v>
      </c>
      <c r="M978" s="21">
        <v>43191</v>
      </c>
      <c r="N978" s="14" t="s">
        <v>29</v>
      </c>
      <c r="O978" s="32" t="s">
        <v>31</v>
      </c>
    </row>
    <row r="979" spans="1:15" ht="51" x14ac:dyDescent="0.25">
      <c r="A979" s="217">
        <v>545</v>
      </c>
      <c r="B979" s="32" t="s">
        <v>1457</v>
      </c>
      <c r="C979" s="58" t="s">
        <v>1458</v>
      </c>
      <c r="D979" s="77" t="s">
        <v>1459</v>
      </c>
      <c r="E979" s="30" t="s">
        <v>1460</v>
      </c>
      <c r="F979" s="14">
        <v>796</v>
      </c>
      <c r="G979" s="14" t="s">
        <v>34</v>
      </c>
      <c r="H979" s="68">
        <v>882</v>
      </c>
      <c r="I979" s="19" t="s">
        <v>24</v>
      </c>
      <c r="J979" s="14" t="s">
        <v>25</v>
      </c>
      <c r="K979" s="65">
        <v>700669.95</v>
      </c>
      <c r="L979" s="44" t="s">
        <v>1224</v>
      </c>
      <c r="M979" s="71">
        <v>43405</v>
      </c>
      <c r="N979" s="14" t="s">
        <v>329</v>
      </c>
      <c r="O979" s="14" t="s">
        <v>31</v>
      </c>
    </row>
    <row r="980" spans="1:15" ht="38.25" x14ac:dyDescent="0.25">
      <c r="A980" s="217">
        <v>546</v>
      </c>
      <c r="B980" s="10" t="s">
        <v>1258</v>
      </c>
      <c r="C980" s="54" t="s">
        <v>1259</v>
      </c>
      <c r="D980" s="280" t="s">
        <v>1260</v>
      </c>
      <c r="E980" s="227" t="s">
        <v>1261</v>
      </c>
      <c r="F980" s="15">
        <v>796</v>
      </c>
      <c r="G980" s="10" t="s">
        <v>34</v>
      </c>
      <c r="H980" s="9">
        <v>77</v>
      </c>
      <c r="I980" s="3" t="s">
        <v>1240</v>
      </c>
      <c r="J980" s="10" t="s">
        <v>1241</v>
      </c>
      <c r="K980" s="229">
        <v>544006.54</v>
      </c>
      <c r="L980" s="230">
        <v>43197</v>
      </c>
      <c r="M980" s="121">
        <v>43274</v>
      </c>
      <c r="N980" s="36" t="s">
        <v>29</v>
      </c>
      <c r="O980" s="10" t="s">
        <v>31</v>
      </c>
    </row>
    <row r="981" spans="1:15" ht="105.75" customHeight="1" x14ac:dyDescent="0.25">
      <c r="A981" s="217">
        <v>547</v>
      </c>
      <c r="B981" s="14" t="s">
        <v>856</v>
      </c>
      <c r="C981" s="56" t="s">
        <v>1245</v>
      </c>
      <c r="D981" s="163" t="s">
        <v>857</v>
      </c>
      <c r="E981" s="106" t="s">
        <v>858</v>
      </c>
      <c r="F981" s="61" t="s">
        <v>1246</v>
      </c>
      <c r="G981" s="61" t="s">
        <v>1247</v>
      </c>
      <c r="H981" s="126" t="s">
        <v>1461</v>
      </c>
      <c r="I981" s="78" t="s">
        <v>24</v>
      </c>
      <c r="J981" s="78" t="s">
        <v>25</v>
      </c>
      <c r="K981" s="127">
        <v>1456709.6</v>
      </c>
      <c r="L981" s="86">
        <v>43193</v>
      </c>
      <c r="M981" s="86">
        <v>43281</v>
      </c>
      <c r="N981" s="134" t="s">
        <v>36</v>
      </c>
      <c r="O981" s="78" t="s">
        <v>31</v>
      </c>
    </row>
    <row r="982" spans="1:15" ht="165.75" x14ac:dyDescent="0.25">
      <c r="A982" s="219">
        <v>554</v>
      </c>
      <c r="B982" s="23" t="s">
        <v>1389</v>
      </c>
      <c r="C982" s="56" t="s">
        <v>1390</v>
      </c>
      <c r="D982" s="284" t="s">
        <v>1494</v>
      </c>
      <c r="E982" s="285" t="s">
        <v>1392</v>
      </c>
      <c r="F982" s="11" t="s">
        <v>147</v>
      </c>
      <c r="G982" s="11" t="s">
        <v>34</v>
      </c>
      <c r="H982" s="12" t="s">
        <v>1495</v>
      </c>
      <c r="I982" s="12" t="s">
        <v>24</v>
      </c>
      <c r="J982" s="12" t="s">
        <v>25</v>
      </c>
      <c r="K982" s="236">
        <v>33392665</v>
      </c>
      <c r="L982" s="237">
        <v>43191</v>
      </c>
      <c r="M982" s="237">
        <v>43374</v>
      </c>
      <c r="N982" s="14" t="s">
        <v>29</v>
      </c>
      <c r="O982" s="12" t="s">
        <v>31</v>
      </c>
    </row>
    <row r="983" spans="1:15" ht="51" x14ac:dyDescent="0.25">
      <c r="A983" s="219">
        <v>555</v>
      </c>
      <c r="B983" s="11" t="s">
        <v>1496</v>
      </c>
      <c r="C983" s="57" t="s">
        <v>1497</v>
      </c>
      <c r="D983" s="281" t="s">
        <v>1498</v>
      </c>
      <c r="E983" s="239" t="s">
        <v>1499</v>
      </c>
      <c r="F983" s="15">
        <v>796</v>
      </c>
      <c r="G983" s="10" t="s">
        <v>41</v>
      </c>
      <c r="H983" s="15">
        <v>4</v>
      </c>
      <c r="I983" s="3" t="s">
        <v>24</v>
      </c>
      <c r="J983" s="10" t="s">
        <v>25</v>
      </c>
      <c r="K983" s="120">
        <v>1495000</v>
      </c>
      <c r="L983" s="121">
        <v>43405</v>
      </c>
      <c r="M983" s="121">
        <v>43435</v>
      </c>
      <c r="N983" s="36" t="s">
        <v>29</v>
      </c>
      <c r="O983" s="14" t="s">
        <v>31</v>
      </c>
    </row>
    <row r="984" spans="1:15" ht="38.25" x14ac:dyDescent="0.25">
      <c r="A984" s="219">
        <v>556</v>
      </c>
      <c r="B984" s="11" t="s">
        <v>1500</v>
      </c>
      <c r="C984" s="57" t="s">
        <v>1501</v>
      </c>
      <c r="D984" s="281" t="s">
        <v>1338</v>
      </c>
      <c r="E984" s="239" t="s">
        <v>1502</v>
      </c>
      <c r="F984" s="15">
        <v>55</v>
      </c>
      <c r="G984" s="10" t="s">
        <v>58</v>
      </c>
      <c r="H984" s="15">
        <v>764</v>
      </c>
      <c r="I984" s="3" t="s">
        <v>24</v>
      </c>
      <c r="J984" s="10" t="s">
        <v>25</v>
      </c>
      <c r="K984" s="120">
        <v>1146000</v>
      </c>
      <c r="L984" s="121">
        <v>43191</v>
      </c>
      <c r="M984" s="121">
        <v>43221</v>
      </c>
      <c r="N984" s="36" t="s">
        <v>29</v>
      </c>
      <c r="O984" s="14" t="s">
        <v>31</v>
      </c>
    </row>
    <row r="985" spans="1:15" ht="63.75" x14ac:dyDescent="0.25">
      <c r="A985" s="219">
        <v>557</v>
      </c>
      <c r="B985" s="32" t="s">
        <v>378</v>
      </c>
      <c r="C985" s="58" t="s">
        <v>379</v>
      </c>
      <c r="D985" s="77" t="s">
        <v>1289</v>
      </c>
      <c r="E985" s="30" t="s">
        <v>1285</v>
      </c>
      <c r="F985" s="14">
        <v>796</v>
      </c>
      <c r="G985" s="14" t="s">
        <v>34</v>
      </c>
      <c r="H985" s="68">
        <v>12148</v>
      </c>
      <c r="I985" s="19" t="s">
        <v>24</v>
      </c>
      <c r="J985" s="14" t="s">
        <v>25</v>
      </c>
      <c r="K985" s="65">
        <v>1562772</v>
      </c>
      <c r="L985" s="21">
        <v>43221</v>
      </c>
      <c r="M985" s="71">
        <v>43405</v>
      </c>
      <c r="N985" s="36" t="s">
        <v>29</v>
      </c>
      <c r="O985" s="14" t="s">
        <v>31</v>
      </c>
    </row>
    <row r="986" spans="1:15" ht="96" customHeight="1" x14ac:dyDescent="0.25">
      <c r="A986" s="219">
        <v>558</v>
      </c>
      <c r="B986" s="32" t="s">
        <v>1503</v>
      </c>
      <c r="C986" s="58" t="s">
        <v>132</v>
      </c>
      <c r="D986" s="77" t="s">
        <v>1504</v>
      </c>
      <c r="E986" s="30" t="s">
        <v>1505</v>
      </c>
      <c r="F986" s="14">
        <v>796</v>
      </c>
      <c r="G986" s="14" t="s">
        <v>34</v>
      </c>
      <c r="H986" s="68">
        <v>2</v>
      </c>
      <c r="I986" s="19" t="s">
        <v>24</v>
      </c>
      <c r="J986" s="14" t="s">
        <v>25</v>
      </c>
      <c r="K986" s="65">
        <v>210800</v>
      </c>
      <c r="L986" s="21">
        <v>43191</v>
      </c>
      <c r="M986" s="71">
        <v>43221</v>
      </c>
      <c r="N986" s="36" t="s">
        <v>36</v>
      </c>
      <c r="O986" s="14" t="s">
        <v>31</v>
      </c>
    </row>
    <row r="987" spans="1:15" ht="38.25" x14ac:dyDescent="0.25">
      <c r="A987" s="219">
        <v>559</v>
      </c>
      <c r="B987" s="32" t="s">
        <v>1506</v>
      </c>
      <c r="C987" s="58" t="s">
        <v>851</v>
      </c>
      <c r="D987" s="77" t="s">
        <v>1507</v>
      </c>
      <c r="E987" s="30" t="s">
        <v>1508</v>
      </c>
      <c r="F987" s="14">
        <v>796</v>
      </c>
      <c r="G987" s="14" t="s">
        <v>34</v>
      </c>
      <c r="H987" s="68">
        <v>107</v>
      </c>
      <c r="I987" s="19" t="s">
        <v>24</v>
      </c>
      <c r="J987" s="14" t="s">
        <v>25</v>
      </c>
      <c r="K987" s="65">
        <v>1232996.67</v>
      </c>
      <c r="L987" s="21">
        <v>43191</v>
      </c>
      <c r="M987" s="71">
        <v>43221</v>
      </c>
      <c r="N987" s="36" t="s">
        <v>36</v>
      </c>
      <c r="O987" s="14" t="s">
        <v>31</v>
      </c>
    </row>
    <row r="988" spans="1:15" ht="132.75" customHeight="1" x14ac:dyDescent="0.25">
      <c r="A988" s="219">
        <v>560</v>
      </c>
      <c r="B988" s="32" t="s">
        <v>1503</v>
      </c>
      <c r="C988" s="58" t="s">
        <v>1509</v>
      </c>
      <c r="D988" s="77" t="s">
        <v>1510</v>
      </c>
      <c r="E988" s="30" t="s">
        <v>1511</v>
      </c>
      <c r="F988" s="14">
        <v>642</v>
      </c>
      <c r="G988" s="14" t="s">
        <v>652</v>
      </c>
      <c r="H988" s="68" t="s">
        <v>1512</v>
      </c>
      <c r="I988" s="19" t="s">
        <v>24</v>
      </c>
      <c r="J988" s="14" t="s">
        <v>25</v>
      </c>
      <c r="K988" s="65">
        <v>304443.74</v>
      </c>
      <c r="L988" s="21">
        <v>43191</v>
      </c>
      <c r="M988" s="71">
        <v>43344</v>
      </c>
      <c r="N988" s="36" t="s">
        <v>29</v>
      </c>
      <c r="O988" s="14" t="s">
        <v>31</v>
      </c>
    </row>
    <row r="989" spans="1:15" ht="38.25" x14ac:dyDescent="0.25">
      <c r="A989" s="219">
        <v>561</v>
      </c>
      <c r="B989" s="11" t="s">
        <v>1513</v>
      </c>
      <c r="C989" s="57" t="s">
        <v>1514</v>
      </c>
      <c r="D989" s="281" t="s">
        <v>1515</v>
      </c>
      <c r="E989" s="239" t="s">
        <v>1516</v>
      </c>
      <c r="F989" s="15">
        <v>642</v>
      </c>
      <c r="G989" s="10">
        <v>2</v>
      </c>
      <c r="H989" s="15" t="s">
        <v>1517</v>
      </c>
      <c r="I989" s="3" t="s">
        <v>24</v>
      </c>
      <c r="J989" s="10" t="s">
        <v>25</v>
      </c>
      <c r="K989" s="120">
        <v>2292028.46</v>
      </c>
      <c r="L989" s="121">
        <v>43221</v>
      </c>
      <c r="M989" s="121">
        <v>43252</v>
      </c>
      <c r="N989" s="36" t="s">
        <v>36</v>
      </c>
      <c r="O989" s="14" t="s">
        <v>31</v>
      </c>
    </row>
    <row r="990" spans="1:15" ht="38.25" x14ac:dyDescent="0.25">
      <c r="A990" s="219">
        <v>562</v>
      </c>
      <c r="B990" s="32" t="s">
        <v>249</v>
      </c>
      <c r="C990" s="58" t="s">
        <v>385</v>
      </c>
      <c r="D990" s="77" t="s">
        <v>386</v>
      </c>
      <c r="E990" s="30" t="s">
        <v>1518</v>
      </c>
      <c r="F990" s="14">
        <v>55</v>
      </c>
      <c r="G990" s="14" t="s">
        <v>387</v>
      </c>
      <c r="H990" s="68">
        <v>3800</v>
      </c>
      <c r="I990" s="19" t="s">
        <v>24</v>
      </c>
      <c r="J990" s="14" t="s">
        <v>25</v>
      </c>
      <c r="K990" s="65">
        <v>318451</v>
      </c>
      <c r="L990" s="121">
        <v>43221</v>
      </c>
      <c r="M990" s="71">
        <v>43435</v>
      </c>
      <c r="N990" s="14" t="s">
        <v>329</v>
      </c>
      <c r="O990" s="14" t="s">
        <v>31</v>
      </c>
    </row>
    <row r="991" spans="1:15" ht="102" x14ac:dyDescent="0.25">
      <c r="A991" s="219">
        <v>563</v>
      </c>
      <c r="B991" s="10" t="s">
        <v>1162</v>
      </c>
      <c r="C991" s="58" t="s">
        <v>1221</v>
      </c>
      <c r="D991" s="243" t="s">
        <v>1222</v>
      </c>
      <c r="E991" s="49" t="s">
        <v>1223</v>
      </c>
      <c r="F991" s="9">
        <v>796</v>
      </c>
      <c r="G991" s="9" t="s">
        <v>41</v>
      </c>
      <c r="H991" s="9">
        <v>206</v>
      </c>
      <c r="I991" s="44" t="s">
        <v>24</v>
      </c>
      <c r="J991" s="9" t="s">
        <v>25</v>
      </c>
      <c r="K991" s="64">
        <v>1022964.5</v>
      </c>
      <c r="L991" s="21">
        <v>43191</v>
      </c>
      <c r="M991" s="3" t="s">
        <v>1366</v>
      </c>
      <c r="N991" s="36" t="s">
        <v>29</v>
      </c>
      <c r="O991" s="14" t="s">
        <v>31</v>
      </c>
    </row>
    <row r="992" spans="1:15" ht="63.75" x14ac:dyDescent="0.25">
      <c r="A992" s="219">
        <v>564</v>
      </c>
      <c r="B992" s="11" t="s">
        <v>246</v>
      </c>
      <c r="C992" s="54" t="s">
        <v>1007</v>
      </c>
      <c r="D992" s="239" t="s">
        <v>1519</v>
      </c>
      <c r="E992" s="8" t="s">
        <v>1520</v>
      </c>
      <c r="F992" s="15">
        <v>796</v>
      </c>
      <c r="G992" s="10" t="s">
        <v>41</v>
      </c>
      <c r="H992" s="10">
        <v>900</v>
      </c>
      <c r="I992" s="3" t="s">
        <v>24</v>
      </c>
      <c r="J992" s="10" t="s">
        <v>25</v>
      </c>
      <c r="K992" s="64">
        <v>367149.98</v>
      </c>
      <c r="L992" s="11" t="s">
        <v>396</v>
      </c>
      <c r="M992" s="121">
        <v>43221</v>
      </c>
      <c r="N992" s="14" t="s">
        <v>329</v>
      </c>
      <c r="O992" s="14" t="s">
        <v>31</v>
      </c>
    </row>
    <row r="993" spans="1:15" ht="153" x14ac:dyDescent="0.25">
      <c r="A993" s="219">
        <v>565</v>
      </c>
      <c r="B993" s="14" t="s">
        <v>1022</v>
      </c>
      <c r="C993" s="54" t="s">
        <v>1528</v>
      </c>
      <c r="D993" s="30" t="s">
        <v>1522</v>
      </c>
      <c r="E993" s="30" t="s">
        <v>1523</v>
      </c>
      <c r="F993" s="14" t="s">
        <v>1524</v>
      </c>
      <c r="G993" s="14" t="s">
        <v>1525</v>
      </c>
      <c r="H993" s="20" t="s">
        <v>1529</v>
      </c>
      <c r="I993" s="3" t="s">
        <v>24</v>
      </c>
      <c r="J993" s="83" t="s">
        <v>25</v>
      </c>
      <c r="K993" s="65">
        <v>6821402.9000000004</v>
      </c>
      <c r="L993" s="156">
        <v>43191</v>
      </c>
      <c r="M993" s="156">
        <v>43435</v>
      </c>
      <c r="N993" s="14" t="s">
        <v>759</v>
      </c>
      <c r="O993" s="14" t="s">
        <v>304</v>
      </c>
    </row>
    <row r="994" spans="1:15" ht="51" x14ac:dyDescent="0.25">
      <c r="A994" s="219">
        <v>570</v>
      </c>
      <c r="B994" s="3" t="s">
        <v>873</v>
      </c>
      <c r="C994" s="55" t="s">
        <v>1545</v>
      </c>
      <c r="D994" s="163" t="s">
        <v>874</v>
      </c>
      <c r="E994" s="106" t="s">
        <v>875</v>
      </c>
      <c r="F994" s="44" t="s">
        <v>1437</v>
      </c>
      <c r="G994" s="129" t="s">
        <v>1438</v>
      </c>
      <c r="H994" s="126" t="s">
        <v>1546</v>
      </c>
      <c r="I994" s="78" t="s">
        <v>24</v>
      </c>
      <c r="J994" s="78" t="s">
        <v>25</v>
      </c>
      <c r="K994" s="127">
        <v>3598324</v>
      </c>
      <c r="L994" s="86">
        <v>43251</v>
      </c>
      <c r="M994" s="86">
        <v>43311</v>
      </c>
      <c r="N994" s="44" t="s">
        <v>36</v>
      </c>
      <c r="O994" s="78" t="s">
        <v>31</v>
      </c>
    </row>
    <row r="995" spans="1:15" ht="51" x14ac:dyDescent="0.25">
      <c r="A995" s="219">
        <v>571</v>
      </c>
      <c r="B995" s="3" t="s">
        <v>131</v>
      </c>
      <c r="C995" s="55" t="s">
        <v>1547</v>
      </c>
      <c r="D995" s="74" t="s">
        <v>1548</v>
      </c>
      <c r="E995" s="47" t="s">
        <v>1549</v>
      </c>
      <c r="F995" s="19" t="s">
        <v>1550</v>
      </c>
      <c r="G995" s="32" t="s">
        <v>1551</v>
      </c>
      <c r="H995" s="32" t="s">
        <v>1552</v>
      </c>
      <c r="I995" s="19" t="s">
        <v>24</v>
      </c>
      <c r="J995" s="32" t="s">
        <v>25</v>
      </c>
      <c r="K995" s="75">
        <v>107127.8</v>
      </c>
      <c r="L995" s="71">
        <v>43205</v>
      </c>
      <c r="M995" s="71">
        <v>43221</v>
      </c>
      <c r="N995" s="32" t="s">
        <v>37</v>
      </c>
      <c r="O995" s="32" t="s">
        <v>31</v>
      </c>
    </row>
    <row r="996" spans="1:15" ht="45.75" customHeight="1" x14ac:dyDescent="0.25">
      <c r="A996" s="219">
        <v>572</v>
      </c>
      <c r="B996" s="10" t="s">
        <v>1162</v>
      </c>
      <c r="C996" s="58" t="s">
        <v>1221</v>
      </c>
      <c r="D996" s="243" t="s">
        <v>1553</v>
      </c>
      <c r="E996" s="49" t="s">
        <v>1223</v>
      </c>
      <c r="F996" s="9">
        <v>796</v>
      </c>
      <c r="G996" s="9" t="s">
        <v>41</v>
      </c>
      <c r="H996" s="9">
        <v>3050</v>
      </c>
      <c r="I996" s="44" t="s">
        <v>24</v>
      </c>
      <c r="J996" s="9" t="s">
        <v>25</v>
      </c>
      <c r="K996" s="64">
        <v>680603.51</v>
      </c>
      <c r="L996" s="21">
        <v>43221</v>
      </c>
      <c r="M996" s="3" t="s">
        <v>491</v>
      </c>
      <c r="N996" s="44" t="s">
        <v>36</v>
      </c>
      <c r="O996" s="14" t="s">
        <v>31</v>
      </c>
    </row>
    <row r="997" spans="1:15" ht="63.75" x14ac:dyDescent="0.25">
      <c r="A997" s="219">
        <v>574</v>
      </c>
      <c r="B997" s="10" t="s">
        <v>131</v>
      </c>
      <c r="C997" s="54" t="s">
        <v>132</v>
      </c>
      <c r="D997" s="30" t="s">
        <v>1554</v>
      </c>
      <c r="E997" s="30" t="s">
        <v>137</v>
      </c>
      <c r="F997" s="20">
        <v>796</v>
      </c>
      <c r="G997" s="14" t="s">
        <v>41</v>
      </c>
      <c r="H997" s="14">
        <v>23</v>
      </c>
      <c r="I997" s="44" t="s">
        <v>24</v>
      </c>
      <c r="J997" s="14" t="s">
        <v>25</v>
      </c>
      <c r="K997" s="68">
        <v>345548.7</v>
      </c>
      <c r="L997" s="44" t="s">
        <v>1555</v>
      </c>
      <c r="M997" s="21">
        <v>43252</v>
      </c>
      <c r="N997" s="14" t="s">
        <v>329</v>
      </c>
      <c r="O997" s="14" t="s">
        <v>31</v>
      </c>
    </row>
    <row r="998" spans="1:15" ht="127.5" x14ac:dyDescent="0.25">
      <c r="A998" s="219">
        <v>575</v>
      </c>
      <c r="B998" s="10" t="s">
        <v>1556</v>
      </c>
      <c r="C998" s="54" t="s">
        <v>1557</v>
      </c>
      <c r="D998" s="30" t="s">
        <v>1558</v>
      </c>
      <c r="E998" s="30" t="s">
        <v>137</v>
      </c>
      <c r="F998" s="20" t="s">
        <v>1559</v>
      </c>
      <c r="G998" s="14" t="s">
        <v>1560</v>
      </c>
      <c r="H998" s="14" t="s">
        <v>1561</v>
      </c>
      <c r="I998" s="44" t="s">
        <v>24</v>
      </c>
      <c r="J998" s="14" t="s">
        <v>25</v>
      </c>
      <c r="K998" s="68">
        <v>540510.14</v>
      </c>
      <c r="L998" s="44" t="s">
        <v>1555</v>
      </c>
      <c r="M998" s="21">
        <v>43435</v>
      </c>
      <c r="N998" s="32" t="s">
        <v>37</v>
      </c>
      <c r="O998" s="32" t="s">
        <v>31</v>
      </c>
    </row>
    <row r="999" spans="1:15" ht="89.25" x14ac:dyDescent="0.25">
      <c r="A999" s="219">
        <v>576</v>
      </c>
      <c r="B999" s="10" t="s">
        <v>869</v>
      </c>
      <c r="C999" s="56" t="s">
        <v>1562</v>
      </c>
      <c r="D999" s="30" t="s">
        <v>870</v>
      </c>
      <c r="E999" s="30" t="s">
        <v>871</v>
      </c>
      <c r="F999" s="61" t="s">
        <v>1563</v>
      </c>
      <c r="G999" s="61" t="s">
        <v>1143</v>
      </c>
      <c r="H999" s="126" t="s">
        <v>1564</v>
      </c>
      <c r="I999" s="78" t="s">
        <v>24</v>
      </c>
      <c r="J999" s="78" t="s">
        <v>25</v>
      </c>
      <c r="K999" s="127">
        <v>4144625.8</v>
      </c>
      <c r="L999" s="86">
        <v>43226</v>
      </c>
      <c r="M999" s="86">
        <v>43403</v>
      </c>
      <c r="N999" s="44" t="s">
        <v>36</v>
      </c>
      <c r="O999" s="78" t="s">
        <v>31</v>
      </c>
    </row>
    <row r="1000" spans="1:15" ht="46.5" customHeight="1" x14ac:dyDescent="0.25">
      <c r="A1000" s="219">
        <v>577</v>
      </c>
      <c r="B1000" s="10" t="s">
        <v>770</v>
      </c>
      <c r="C1000" s="54" t="s">
        <v>771</v>
      </c>
      <c r="D1000" s="30" t="s">
        <v>772</v>
      </c>
      <c r="E1000" s="30" t="s">
        <v>773</v>
      </c>
      <c r="F1000" s="14">
        <v>796</v>
      </c>
      <c r="G1000" s="14" t="s">
        <v>34</v>
      </c>
      <c r="H1000" s="14">
        <v>16</v>
      </c>
      <c r="I1000" s="14">
        <v>3000000000</v>
      </c>
      <c r="J1000" s="14" t="s">
        <v>25</v>
      </c>
      <c r="K1000" s="68">
        <v>422080</v>
      </c>
      <c r="L1000" s="21">
        <v>43222</v>
      </c>
      <c r="M1000" s="21">
        <v>43435</v>
      </c>
      <c r="N1000" s="14" t="s">
        <v>36</v>
      </c>
      <c r="O1000" s="14" t="s">
        <v>31</v>
      </c>
    </row>
    <row r="1001" spans="1:15" ht="75.75" customHeight="1" x14ac:dyDescent="0.25">
      <c r="A1001" s="217">
        <v>578</v>
      </c>
      <c r="B1001" s="9" t="s">
        <v>239</v>
      </c>
      <c r="C1001" s="58" t="s">
        <v>354</v>
      </c>
      <c r="D1001" s="47" t="s">
        <v>240</v>
      </c>
      <c r="E1001" s="47" t="s">
        <v>355</v>
      </c>
      <c r="F1001" s="19" t="s">
        <v>241</v>
      </c>
      <c r="G1001" s="32" t="s">
        <v>242</v>
      </c>
      <c r="H1001" s="32" t="s">
        <v>1565</v>
      </c>
      <c r="I1001" s="19" t="s">
        <v>24</v>
      </c>
      <c r="J1001" s="32" t="s">
        <v>25</v>
      </c>
      <c r="K1001" s="65">
        <v>351053.13</v>
      </c>
      <c r="L1001" s="21">
        <v>43222</v>
      </c>
      <c r="M1001" s="71">
        <v>43344</v>
      </c>
      <c r="N1001" s="14" t="s">
        <v>329</v>
      </c>
      <c r="O1001" s="32" t="s">
        <v>31</v>
      </c>
    </row>
    <row r="1002" spans="1:15" ht="45" customHeight="1" x14ac:dyDescent="0.25">
      <c r="A1002" s="217">
        <v>579</v>
      </c>
      <c r="B1002" s="14" t="s">
        <v>141</v>
      </c>
      <c r="C1002" s="54" t="s">
        <v>258</v>
      </c>
      <c r="D1002" s="30" t="s">
        <v>1566</v>
      </c>
      <c r="E1002" s="77" t="s">
        <v>143</v>
      </c>
      <c r="F1002" s="44">
        <v>796</v>
      </c>
      <c r="G1002" s="14" t="s">
        <v>34</v>
      </c>
      <c r="H1002" s="14">
        <v>84</v>
      </c>
      <c r="I1002" s="44" t="s">
        <v>24</v>
      </c>
      <c r="J1002" s="14" t="s">
        <v>25</v>
      </c>
      <c r="K1002" s="68">
        <v>3302890.8</v>
      </c>
      <c r="L1002" s="21">
        <v>43253</v>
      </c>
      <c r="M1002" s="21">
        <v>43618</v>
      </c>
      <c r="N1002" s="14" t="s">
        <v>329</v>
      </c>
      <c r="O1002" s="14" t="s">
        <v>31</v>
      </c>
    </row>
    <row r="1003" spans="1:15" ht="181.5" customHeight="1" x14ac:dyDescent="0.25">
      <c r="A1003" s="217">
        <v>580</v>
      </c>
      <c r="B1003" s="14" t="s">
        <v>141</v>
      </c>
      <c r="C1003" s="54" t="s">
        <v>258</v>
      </c>
      <c r="D1003" s="30" t="s">
        <v>1567</v>
      </c>
      <c r="E1003" s="77" t="s">
        <v>143</v>
      </c>
      <c r="F1003" s="44">
        <v>796</v>
      </c>
      <c r="G1003" s="14" t="s">
        <v>34</v>
      </c>
      <c r="H1003" s="14">
        <v>84</v>
      </c>
      <c r="I1003" s="44" t="s">
        <v>24</v>
      </c>
      <c r="J1003" s="14" t="s">
        <v>25</v>
      </c>
      <c r="K1003" s="68">
        <v>3407685.42</v>
      </c>
      <c r="L1003" s="21">
        <v>43253</v>
      </c>
      <c r="M1003" s="21">
        <v>43618</v>
      </c>
      <c r="N1003" s="14" t="s">
        <v>329</v>
      </c>
      <c r="O1003" s="14" t="s">
        <v>31</v>
      </c>
    </row>
    <row r="1004" spans="1:15" ht="156" customHeight="1" x14ac:dyDescent="0.25">
      <c r="A1004" s="217">
        <v>581</v>
      </c>
      <c r="B1004" s="14" t="s">
        <v>141</v>
      </c>
      <c r="C1004" s="54" t="s">
        <v>258</v>
      </c>
      <c r="D1004" s="30" t="s">
        <v>1568</v>
      </c>
      <c r="E1004" s="77" t="s">
        <v>143</v>
      </c>
      <c r="F1004" s="44">
        <v>796</v>
      </c>
      <c r="G1004" s="14" t="s">
        <v>34</v>
      </c>
      <c r="H1004" s="14">
        <v>149</v>
      </c>
      <c r="I1004" s="44" t="s">
        <v>24</v>
      </c>
      <c r="J1004" s="14" t="s">
        <v>25</v>
      </c>
      <c r="K1004" s="68">
        <v>3856563.32</v>
      </c>
      <c r="L1004" s="21">
        <v>43253</v>
      </c>
      <c r="M1004" s="21">
        <v>43618</v>
      </c>
      <c r="N1004" s="14" t="s">
        <v>329</v>
      </c>
      <c r="O1004" s="14" t="s">
        <v>31</v>
      </c>
    </row>
    <row r="1005" spans="1:15" ht="106.5" customHeight="1" x14ac:dyDescent="0.25">
      <c r="A1005" s="217">
        <v>582</v>
      </c>
      <c r="B1005" s="14" t="s">
        <v>141</v>
      </c>
      <c r="C1005" s="54" t="s">
        <v>258</v>
      </c>
      <c r="D1005" s="30" t="s">
        <v>1569</v>
      </c>
      <c r="E1005" s="77" t="s">
        <v>143</v>
      </c>
      <c r="F1005" s="44">
        <v>796</v>
      </c>
      <c r="G1005" s="14" t="s">
        <v>34</v>
      </c>
      <c r="H1005" s="14">
        <v>39</v>
      </c>
      <c r="I1005" s="44" t="s">
        <v>24</v>
      </c>
      <c r="J1005" s="14" t="s">
        <v>25</v>
      </c>
      <c r="K1005" s="68">
        <v>1712610.7</v>
      </c>
      <c r="L1005" s="21">
        <v>43253</v>
      </c>
      <c r="M1005" s="21">
        <v>43618</v>
      </c>
      <c r="N1005" s="14" t="s">
        <v>329</v>
      </c>
      <c r="O1005" s="14" t="s">
        <v>31</v>
      </c>
    </row>
    <row r="1006" spans="1:15" ht="178.5" x14ac:dyDescent="0.25">
      <c r="A1006" s="217">
        <v>583</v>
      </c>
      <c r="B1006" s="14" t="s">
        <v>141</v>
      </c>
      <c r="C1006" s="54" t="s">
        <v>258</v>
      </c>
      <c r="D1006" s="30" t="s">
        <v>1570</v>
      </c>
      <c r="E1006" s="77" t="s">
        <v>143</v>
      </c>
      <c r="F1006" s="44">
        <v>796</v>
      </c>
      <c r="G1006" s="14" t="s">
        <v>34</v>
      </c>
      <c r="H1006" s="14">
        <v>78</v>
      </c>
      <c r="I1006" s="44" t="s">
        <v>24</v>
      </c>
      <c r="J1006" s="14" t="s">
        <v>25</v>
      </c>
      <c r="K1006" s="68">
        <v>3442691.3</v>
      </c>
      <c r="L1006" s="21">
        <v>43253</v>
      </c>
      <c r="M1006" s="21">
        <v>43618</v>
      </c>
      <c r="N1006" s="14" t="s">
        <v>329</v>
      </c>
      <c r="O1006" s="14" t="s">
        <v>31</v>
      </c>
    </row>
    <row r="1007" spans="1:15" ht="92.25" customHeight="1" x14ac:dyDescent="0.25">
      <c r="A1007" s="217">
        <v>586</v>
      </c>
      <c r="B1007" s="10" t="s">
        <v>421</v>
      </c>
      <c r="C1007" s="54" t="s">
        <v>422</v>
      </c>
      <c r="D1007" s="30" t="s">
        <v>1394</v>
      </c>
      <c r="E1007" s="77" t="s">
        <v>423</v>
      </c>
      <c r="F1007" s="44" t="s">
        <v>147</v>
      </c>
      <c r="G1007" s="14" t="s">
        <v>41</v>
      </c>
      <c r="H1007" s="14">
        <v>10</v>
      </c>
      <c r="I1007" s="44" t="s">
        <v>24</v>
      </c>
      <c r="J1007" s="14" t="s">
        <v>25</v>
      </c>
      <c r="K1007" s="68">
        <v>1112278.5</v>
      </c>
      <c r="L1007" s="21">
        <v>43221</v>
      </c>
      <c r="M1007" s="21">
        <v>43313</v>
      </c>
      <c r="N1007" s="14" t="s">
        <v>29</v>
      </c>
      <c r="O1007" s="14" t="s">
        <v>31</v>
      </c>
    </row>
    <row r="1008" spans="1:15" ht="140.25" x14ac:dyDescent="0.25">
      <c r="A1008" s="217">
        <v>587</v>
      </c>
      <c r="B1008" s="10" t="s">
        <v>1578</v>
      </c>
      <c r="C1008" s="54" t="s">
        <v>1579</v>
      </c>
      <c r="D1008" s="30" t="s">
        <v>1580</v>
      </c>
      <c r="E1008" s="77" t="s">
        <v>1581</v>
      </c>
      <c r="F1008" s="44" t="s">
        <v>147</v>
      </c>
      <c r="G1008" s="14" t="s">
        <v>41</v>
      </c>
      <c r="H1008" s="14">
        <v>381</v>
      </c>
      <c r="I1008" s="44" t="s">
        <v>24</v>
      </c>
      <c r="J1008" s="14" t="s">
        <v>25</v>
      </c>
      <c r="K1008" s="68">
        <v>242506.5</v>
      </c>
      <c r="L1008" s="21">
        <v>43221</v>
      </c>
      <c r="M1008" s="21">
        <v>43252</v>
      </c>
      <c r="N1008" s="14" t="s">
        <v>36</v>
      </c>
      <c r="O1008" s="14" t="s">
        <v>31</v>
      </c>
    </row>
    <row r="1009" spans="1:15" ht="153" x14ac:dyDescent="0.25">
      <c r="A1009" s="217">
        <v>588</v>
      </c>
      <c r="B1009" s="11" t="s">
        <v>912</v>
      </c>
      <c r="C1009" s="57" t="s">
        <v>1582</v>
      </c>
      <c r="D1009" s="163" t="s">
        <v>914</v>
      </c>
      <c r="E1009" s="106" t="s">
        <v>1583</v>
      </c>
      <c r="F1009" s="61" t="s">
        <v>1442</v>
      </c>
      <c r="G1009" s="125" t="s">
        <v>1344</v>
      </c>
      <c r="H1009" s="126" t="s">
        <v>1584</v>
      </c>
      <c r="I1009" s="78" t="s">
        <v>24</v>
      </c>
      <c r="J1009" s="78" t="s">
        <v>25</v>
      </c>
      <c r="K1009" s="127">
        <v>1535240.3</v>
      </c>
      <c r="L1009" s="86">
        <v>43226</v>
      </c>
      <c r="M1009" s="86">
        <v>43464</v>
      </c>
      <c r="N1009" s="44" t="s">
        <v>36</v>
      </c>
      <c r="O1009" s="78" t="s">
        <v>31</v>
      </c>
    </row>
    <row r="1010" spans="1:15" ht="165.75" x14ac:dyDescent="0.25">
      <c r="A1010" s="217">
        <v>593</v>
      </c>
      <c r="B1010" s="10" t="s">
        <v>930</v>
      </c>
      <c r="C1010" s="54" t="s">
        <v>931</v>
      </c>
      <c r="D1010" s="13" t="s">
        <v>1593</v>
      </c>
      <c r="E1010" s="285" t="s">
        <v>1392</v>
      </c>
      <c r="F1010" s="11" t="s">
        <v>147</v>
      </c>
      <c r="G1010" s="11" t="s">
        <v>34</v>
      </c>
      <c r="H1010" s="12" t="s">
        <v>1594</v>
      </c>
      <c r="I1010" s="12" t="s">
        <v>24</v>
      </c>
      <c r="J1010" s="12" t="s">
        <v>25</v>
      </c>
      <c r="K1010" s="236">
        <v>78355800</v>
      </c>
      <c r="L1010" s="237">
        <v>43234</v>
      </c>
      <c r="M1010" s="237">
        <v>43299</v>
      </c>
      <c r="N1010" s="14" t="s">
        <v>29</v>
      </c>
      <c r="O1010" s="14" t="s">
        <v>31</v>
      </c>
    </row>
    <row r="1011" spans="1:15" ht="69" customHeight="1" x14ac:dyDescent="0.25">
      <c r="A1011" s="217">
        <v>594</v>
      </c>
      <c r="B1011" s="14" t="s">
        <v>1597</v>
      </c>
      <c r="C1011" s="291" t="s">
        <v>1598</v>
      </c>
      <c r="D1011" s="30" t="s">
        <v>1599</v>
      </c>
      <c r="E1011" s="30" t="s">
        <v>1600</v>
      </c>
      <c r="F1011" s="14">
        <v>796</v>
      </c>
      <c r="G1011" s="14" t="s">
        <v>34</v>
      </c>
      <c r="H1011" s="14">
        <v>6937</v>
      </c>
      <c r="I1011" s="14">
        <v>3000000000</v>
      </c>
      <c r="J1011" s="14" t="s">
        <v>25</v>
      </c>
      <c r="K1011" s="68">
        <v>802610.9</v>
      </c>
      <c r="L1011" s="21">
        <v>43221</v>
      </c>
      <c r="M1011" s="21">
        <v>43435</v>
      </c>
      <c r="N1011" s="14" t="s">
        <v>329</v>
      </c>
      <c r="O1011" s="14" t="s">
        <v>304</v>
      </c>
    </row>
    <row r="1012" spans="1:15" ht="55.5" customHeight="1" x14ac:dyDescent="0.25">
      <c r="A1012" s="217">
        <v>596</v>
      </c>
      <c r="B1012" s="14" t="s">
        <v>959</v>
      </c>
      <c r="C1012" s="54" t="s">
        <v>1655</v>
      </c>
      <c r="D1012" s="77" t="s">
        <v>1656</v>
      </c>
      <c r="E1012" s="77" t="s">
        <v>890</v>
      </c>
      <c r="F1012" s="44" t="s">
        <v>1658</v>
      </c>
      <c r="G1012" s="129" t="s">
        <v>1657</v>
      </c>
      <c r="H1012" s="126" t="s">
        <v>1659</v>
      </c>
      <c r="I1012" s="78" t="s">
        <v>24</v>
      </c>
      <c r="J1012" s="78" t="s">
        <v>25</v>
      </c>
      <c r="K1012" s="127">
        <v>2414278.3199999998</v>
      </c>
      <c r="L1012" s="86">
        <v>43281</v>
      </c>
      <c r="M1012" s="86">
        <v>43465</v>
      </c>
      <c r="N1012" s="44" t="s">
        <v>37</v>
      </c>
      <c r="O1012" s="78" t="s">
        <v>31</v>
      </c>
    </row>
    <row r="1013" spans="1:15" ht="55.5" customHeight="1" x14ac:dyDescent="0.25">
      <c r="A1013" s="217">
        <v>597</v>
      </c>
      <c r="B1013" s="14" t="s">
        <v>1602</v>
      </c>
      <c r="C1013" s="54" t="s">
        <v>1603</v>
      </c>
      <c r="D1013" s="77" t="s">
        <v>1641</v>
      </c>
      <c r="E1013" s="77" t="s">
        <v>1499</v>
      </c>
      <c r="F1013" s="44" t="s">
        <v>172</v>
      </c>
      <c r="G1013" s="129" t="s">
        <v>252</v>
      </c>
      <c r="H1013" s="126">
        <v>1</v>
      </c>
      <c r="I1013" s="78" t="s">
        <v>24</v>
      </c>
      <c r="J1013" s="78" t="s">
        <v>25</v>
      </c>
      <c r="K1013" s="127">
        <v>3325570.64</v>
      </c>
      <c r="L1013" s="86">
        <v>43281</v>
      </c>
      <c r="M1013" s="86">
        <v>43312</v>
      </c>
      <c r="N1013" s="44" t="s">
        <v>36</v>
      </c>
      <c r="O1013" s="78" t="s">
        <v>31</v>
      </c>
    </row>
    <row r="1014" spans="1:15" ht="49.5" customHeight="1" x14ac:dyDescent="0.25">
      <c r="A1014" s="217">
        <v>599</v>
      </c>
      <c r="B1014" s="14" t="s">
        <v>1368</v>
      </c>
      <c r="C1014" s="54" t="s">
        <v>1604</v>
      </c>
      <c r="D1014" s="30" t="s">
        <v>1605</v>
      </c>
      <c r="E1014" s="30" t="s">
        <v>1606</v>
      </c>
      <c r="F1014" s="14">
        <v>642</v>
      </c>
      <c r="G1014" s="14" t="s">
        <v>652</v>
      </c>
      <c r="H1014" s="20">
        <v>1</v>
      </c>
      <c r="I1014" s="78" t="s">
        <v>24</v>
      </c>
      <c r="J1014" s="83" t="s">
        <v>25</v>
      </c>
      <c r="K1014" s="65">
        <v>99773.35</v>
      </c>
      <c r="L1014" s="21">
        <v>43252</v>
      </c>
      <c r="M1014" s="21">
        <v>43252</v>
      </c>
      <c r="N1014" s="44" t="s">
        <v>36</v>
      </c>
      <c r="O1014" s="14" t="s">
        <v>31</v>
      </c>
    </row>
    <row r="1015" spans="1:15" ht="76.5" x14ac:dyDescent="0.25">
      <c r="A1015" s="218">
        <v>601</v>
      </c>
      <c r="B1015" s="132" t="s">
        <v>944</v>
      </c>
      <c r="C1015" s="56" t="s">
        <v>1532</v>
      </c>
      <c r="D1015" s="163" t="s">
        <v>945</v>
      </c>
      <c r="E1015" s="106" t="s">
        <v>1534</v>
      </c>
      <c r="F1015" s="61" t="s">
        <v>1151</v>
      </c>
      <c r="G1015" s="125" t="s">
        <v>1535</v>
      </c>
      <c r="H1015" s="126" t="s">
        <v>1533</v>
      </c>
      <c r="I1015" s="78" t="s">
        <v>24</v>
      </c>
      <c r="J1015" s="78" t="s">
        <v>25</v>
      </c>
      <c r="K1015" s="127">
        <v>1182064</v>
      </c>
      <c r="L1015" s="121">
        <v>43252</v>
      </c>
      <c r="M1015" s="86">
        <v>43435</v>
      </c>
      <c r="N1015" s="44" t="s">
        <v>29</v>
      </c>
      <c r="O1015" s="78" t="s">
        <v>31</v>
      </c>
    </row>
    <row r="1016" spans="1:15" ht="51" x14ac:dyDescent="0.25">
      <c r="A1016" s="218">
        <v>602</v>
      </c>
      <c r="B1016" s="132" t="s">
        <v>1618</v>
      </c>
      <c r="C1016" s="56" t="s">
        <v>1619</v>
      </c>
      <c r="D1016" s="163" t="s">
        <v>1620</v>
      </c>
      <c r="E1016" s="106" t="s">
        <v>1621</v>
      </c>
      <c r="F1016" s="61" t="s">
        <v>147</v>
      </c>
      <c r="G1016" s="125" t="s">
        <v>1175</v>
      </c>
      <c r="H1016" s="126">
        <v>1</v>
      </c>
      <c r="I1016" s="78" t="s">
        <v>24</v>
      </c>
      <c r="J1016" s="78" t="s">
        <v>25</v>
      </c>
      <c r="K1016" s="127">
        <v>254538.6</v>
      </c>
      <c r="L1016" s="121">
        <v>43221</v>
      </c>
      <c r="M1016" s="86" t="s">
        <v>1622</v>
      </c>
      <c r="N1016" s="36" t="s">
        <v>29</v>
      </c>
      <c r="O1016" s="78" t="s">
        <v>31</v>
      </c>
    </row>
    <row r="1017" spans="1:15" ht="75.75" customHeight="1" x14ac:dyDescent="0.25">
      <c r="A1017" s="218">
        <v>603</v>
      </c>
      <c r="B1017" s="14" t="s">
        <v>1623</v>
      </c>
      <c r="C1017" s="54" t="s">
        <v>1624</v>
      </c>
      <c r="D1017" s="30" t="s">
        <v>1625</v>
      </c>
      <c r="E1017" s="30" t="s">
        <v>1460</v>
      </c>
      <c r="F1017" s="14" t="s">
        <v>1626</v>
      </c>
      <c r="G1017" s="14" t="s">
        <v>1627</v>
      </c>
      <c r="H1017" s="20" t="s">
        <v>1628</v>
      </c>
      <c r="I1017" s="32">
        <v>3000000000</v>
      </c>
      <c r="J1017" s="83" t="s">
        <v>25</v>
      </c>
      <c r="K1017" s="65">
        <v>1164204.5</v>
      </c>
      <c r="L1017" s="21">
        <v>43221</v>
      </c>
      <c r="M1017" s="21">
        <v>43405</v>
      </c>
      <c r="N1017" s="44" t="s">
        <v>36</v>
      </c>
      <c r="O1017" s="10" t="s">
        <v>695</v>
      </c>
    </row>
    <row r="1018" spans="1:15" ht="56.25" customHeight="1" x14ac:dyDescent="0.25">
      <c r="A1018" s="218">
        <v>610</v>
      </c>
      <c r="B1018" s="10" t="s">
        <v>1661</v>
      </c>
      <c r="C1018" s="54" t="s">
        <v>1662</v>
      </c>
      <c r="D1018" s="30" t="s">
        <v>1663</v>
      </c>
      <c r="E1018" s="30" t="s">
        <v>1664</v>
      </c>
      <c r="F1018" s="14">
        <v>166</v>
      </c>
      <c r="G1018" s="14" t="s">
        <v>140</v>
      </c>
      <c r="H1018" s="20">
        <v>2000</v>
      </c>
      <c r="I1018" s="32">
        <v>3000000000</v>
      </c>
      <c r="J1018" s="83" t="s">
        <v>25</v>
      </c>
      <c r="K1018" s="65">
        <v>1048000</v>
      </c>
      <c r="L1018" s="21">
        <v>43252</v>
      </c>
      <c r="M1018" s="21">
        <v>43435</v>
      </c>
      <c r="N1018" s="14" t="s">
        <v>36</v>
      </c>
      <c r="O1018" s="14" t="s">
        <v>31</v>
      </c>
    </row>
    <row r="1019" spans="1:15" ht="112.5" customHeight="1" x14ac:dyDescent="0.25">
      <c r="A1019" s="218">
        <v>611</v>
      </c>
      <c r="B1019" s="10" t="s">
        <v>904</v>
      </c>
      <c r="C1019" s="54" t="s">
        <v>1665</v>
      </c>
      <c r="D1019" s="30" t="s">
        <v>1666</v>
      </c>
      <c r="E1019" s="30" t="s">
        <v>1667</v>
      </c>
      <c r="F1019" s="14">
        <v>166</v>
      </c>
      <c r="G1019" s="14" t="s">
        <v>140</v>
      </c>
      <c r="H1019" s="20">
        <v>40</v>
      </c>
      <c r="I1019" s="32">
        <v>3000000000</v>
      </c>
      <c r="J1019" s="83" t="s">
        <v>25</v>
      </c>
      <c r="K1019" s="65">
        <v>16390</v>
      </c>
      <c r="L1019" s="21">
        <v>43252</v>
      </c>
      <c r="M1019" s="21">
        <v>43435</v>
      </c>
      <c r="N1019" s="14" t="s">
        <v>36</v>
      </c>
      <c r="O1019" s="14" t="s">
        <v>31</v>
      </c>
    </row>
    <row r="1020" spans="1:15" ht="38.25" x14ac:dyDescent="0.25">
      <c r="A1020" s="217">
        <v>612</v>
      </c>
      <c r="B1020" s="10" t="s">
        <v>360</v>
      </c>
      <c r="C1020" s="54" t="s">
        <v>231</v>
      </c>
      <c r="D1020" s="47" t="s">
        <v>1668</v>
      </c>
      <c r="E1020" s="47" t="s">
        <v>238</v>
      </c>
      <c r="F1020" s="44" t="s">
        <v>147</v>
      </c>
      <c r="G1020" s="14" t="s">
        <v>41</v>
      </c>
      <c r="H1020" s="14">
        <v>35</v>
      </c>
      <c r="I1020" s="19" t="s">
        <v>24</v>
      </c>
      <c r="J1020" s="32" t="s">
        <v>25</v>
      </c>
      <c r="K1020" s="68">
        <v>1464960</v>
      </c>
      <c r="L1020" s="21">
        <v>43266</v>
      </c>
      <c r="M1020" s="71">
        <v>43332</v>
      </c>
      <c r="N1020" s="14" t="s">
        <v>329</v>
      </c>
      <c r="O1020" s="14" t="s">
        <v>31</v>
      </c>
    </row>
    <row r="1021" spans="1:15" ht="114.75" x14ac:dyDescent="0.25">
      <c r="A1021" s="217">
        <v>613</v>
      </c>
      <c r="B1021" s="10" t="s">
        <v>360</v>
      </c>
      <c r="C1021" s="54" t="s">
        <v>1669</v>
      </c>
      <c r="D1021" s="47" t="s">
        <v>1670</v>
      </c>
      <c r="E1021" s="47" t="s">
        <v>1671</v>
      </c>
      <c r="F1021" s="44" t="s">
        <v>147</v>
      </c>
      <c r="G1021" s="14" t="s">
        <v>41</v>
      </c>
      <c r="H1021" s="14" t="s">
        <v>1672</v>
      </c>
      <c r="I1021" s="19" t="s">
        <v>24</v>
      </c>
      <c r="J1021" s="32" t="s">
        <v>25</v>
      </c>
      <c r="K1021" s="68">
        <v>6812007.9000000004</v>
      </c>
      <c r="L1021" s="21">
        <v>43266</v>
      </c>
      <c r="M1021" s="71">
        <v>43454</v>
      </c>
      <c r="N1021" s="14" t="s">
        <v>47</v>
      </c>
      <c r="O1021" s="14" t="s">
        <v>31</v>
      </c>
    </row>
    <row r="1022" spans="1:15" ht="244.5" customHeight="1" x14ac:dyDescent="0.25">
      <c r="A1022" s="217">
        <v>614</v>
      </c>
      <c r="B1022" s="10" t="s">
        <v>1673</v>
      </c>
      <c r="C1022" s="54" t="s">
        <v>1674</v>
      </c>
      <c r="D1022" s="47" t="s">
        <v>1675</v>
      </c>
      <c r="E1022" s="47" t="s">
        <v>1676</v>
      </c>
      <c r="F1022" s="44" t="s">
        <v>147</v>
      </c>
      <c r="G1022" s="14" t="s">
        <v>41</v>
      </c>
      <c r="H1022" s="14" t="s">
        <v>1677</v>
      </c>
      <c r="I1022" s="19" t="s">
        <v>24</v>
      </c>
      <c r="J1022" s="32" t="s">
        <v>25</v>
      </c>
      <c r="K1022" s="68">
        <v>1665226.87</v>
      </c>
      <c r="L1022" s="21">
        <v>43266</v>
      </c>
      <c r="M1022" s="71">
        <v>43454</v>
      </c>
      <c r="N1022" s="14" t="s">
        <v>329</v>
      </c>
      <c r="O1022" s="14" t="s">
        <v>31</v>
      </c>
    </row>
    <row r="1023" spans="1:15" ht="51" x14ac:dyDescent="0.25">
      <c r="A1023" s="217">
        <v>615</v>
      </c>
      <c r="B1023" s="10" t="s">
        <v>1678</v>
      </c>
      <c r="C1023" s="54" t="s">
        <v>1679</v>
      </c>
      <c r="D1023" s="47" t="s">
        <v>1680</v>
      </c>
      <c r="E1023" s="47" t="s">
        <v>1681</v>
      </c>
      <c r="F1023" s="44" t="s">
        <v>1682</v>
      </c>
      <c r="G1023" s="14" t="s">
        <v>1438</v>
      </c>
      <c r="H1023" s="14" t="s">
        <v>1683</v>
      </c>
      <c r="I1023" s="19" t="s">
        <v>24</v>
      </c>
      <c r="J1023" s="32" t="s">
        <v>25</v>
      </c>
      <c r="K1023" s="68">
        <v>4997523.9000000004</v>
      </c>
      <c r="L1023" s="21">
        <v>43266</v>
      </c>
      <c r="M1023" s="71">
        <v>43454</v>
      </c>
      <c r="N1023" s="14" t="s">
        <v>329</v>
      </c>
      <c r="O1023" s="14" t="s">
        <v>31</v>
      </c>
    </row>
    <row r="1024" spans="1:15" ht="108" customHeight="1" x14ac:dyDescent="0.25">
      <c r="A1024" s="217">
        <v>616</v>
      </c>
      <c r="B1024" s="10" t="s">
        <v>1684</v>
      </c>
      <c r="C1024" s="54" t="s">
        <v>1685</v>
      </c>
      <c r="D1024" s="47" t="s">
        <v>1686</v>
      </c>
      <c r="E1024" s="47" t="s">
        <v>1687</v>
      </c>
      <c r="F1024" s="44" t="s">
        <v>147</v>
      </c>
      <c r="G1024" s="14" t="s">
        <v>41</v>
      </c>
      <c r="H1024" s="14">
        <v>520</v>
      </c>
      <c r="I1024" s="19" t="s">
        <v>24</v>
      </c>
      <c r="J1024" s="32" t="s">
        <v>25</v>
      </c>
      <c r="K1024" s="68">
        <v>722280</v>
      </c>
      <c r="L1024" s="21">
        <v>43266</v>
      </c>
      <c r="M1024" s="71">
        <v>43301</v>
      </c>
      <c r="N1024" s="14" t="s">
        <v>29</v>
      </c>
      <c r="O1024" s="14" t="s">
        <v>31</v>
      </c>
    </row>
    <row r="1025" spans="1:15" ht="102" customHeight="1" x14ac:dyDescent="0.25">
      <c r="A1025" s="217">
        <v>617</v>
      </c>
      <c r="B1025" s="10" t="s">
        <v>1684</v>
      </c>
      <c r="C1025" s="54" t="s">
        <v>1685</v>
      </c>
      <c r="D1025" s="47" t="s">
        <v>1688</v>
      </c>
      <c r="E1025" s="47" t="s">
        <v>1687</v>
      </c>
      <c r="F1025" s="44" t="s">
        <v>147</v>
      </c>
      <c r="G1025" s="14" t="s">
        <v>41</v>
      </c>
      <c r="H1025" s="14">
        <v>312</v>
      </c>
      <c r="I1025" s="19" t="s">
        <v>24</v>
      </c>
      <c r="J1025" s="32" t="s">
        <v>25</v>
      </c>
      <c r="K1025" s="68">
        <v>168480</v>
      </c>
      <c r="L1025" s="21">
        <v>43266</v>
      </c>
      <c r="M1025" s="71">
        <v>43301</v>
      </c>
      <c r="N1025" s="14" t="s">
        <v>29</v>
      </c>
      <c r="O1025" s="14" t="s">
        <v>31</v>
      </c>
    </row>
    <row r="1026" spans="1:15" ht="78" customHeight="1" x14ac:dyDescent="0.25">
      <c r="A1026" s="218">
        <v>646</v>
      </c>
      <c r="B1026" s="14" t="s">
        <v>795</v>
      </c>
      <c r="C1026" s="54" t="s">
        <v>1730</v>
      </c>
      <c r="D1026" s="30" t="s">
        <v>1731</v>
      </c>
      <c r="E1026" s="30" t="s">
        <v>248</v>
      </c>
      <c r="F1026" s="20">
        <v>796</v>
      </c>
      <c r="G1026" s="14" t="s">
        <v>41</v>
      </c>
      <c r="H1026" s="14">
        <v>500</v>
      </c>
      <c r="I1026" s="19" t="s">
        <v>24</v>
      </c>
      <c r="J1026" s="14" t="s">
        <v>25</v>
      </c>
      <c r="K1026" s="68">
        <v>338333.33</v>
      </c>
      <c r="L1026" s="119">
        <v>43283</v>
      </c>
      <c r="M1026" s="71">
        <v>43435</v>
      </c>
      <c r="N1026" s="14" t="s">
        <v>37</v>
      </c>
      <c r="O1026" s="92" t="s">
        <v>31</v>
      </c>
    </row>
    <row r="1027" spans="1:15" ht="268.5" customHeight="1" x14ac:dyDescent="0.25">
      <c r="A1027" s="218">
        <v>647</v>
      </c>
      <c r="B1027" s="14" t="s">
        <v>106</v>
      </c>
      <c r="C1027" s="54" t="s">
        <v>1633</v>
      </c>
      <c r="D1027" s="87" t="s">
        <v>1732</v>
      </c>
      <c r="E1027" s="87" t="s">
        <v>1613</v>
      </c>
      <c r="F1027" s="20" t="s">
        <v>1614</v>
      </c>
      <c r="G1027" s="14" t="s">
        <v>1615</v>
      </c>
      <c r="H1027" s="38" t="s">
        <v>1616</v>
      </c>
      <c r="I1027" s="19" t="s">
        <v>24</v>
      </c>
      <c r="J1027" s="14" t="s">
        <v>25</v>
      </c>
      <c r="K1027" s="65">
        <v>308366.64</v>
      </c>
      <c r="L1027" s="34">
        <v>43282</v>
      </c>
      <c r="M1027" s="21">
        <v>43435</v>
      </c>
      <c r="N1027" s="14" t="s">
        <v>36</v>
      </c>
      <c r="O1027" s="14" t="s">
        <v>31</v>
      </c>
    </row>
    <row r="1028" spans="1:15" ht="102" x14ac:dyDescent="0.25">
      <c r="A1028" s="218">
        <v>648</v>
      </c>
      <c r="B1028" s="14" t="s">
        <v>835</v>
      </c>
      <c r="C1028" s="54" t="s">
        <v>1733</v>
      </c>
      <c r="D1028" s="87" t="s">
        <v>1734</v>
      </c>
      <c r="E1028" s="87" t="s">
        <v>1735</v>
      </c>
      <c r="F1028" s="20" t="s">
        <v>1736</v>
      </c>
      <c r="G1028" s="14" t="s">
        <v>1551</v>
      </c>
      <c r="H1028" s="38" t="s">
        <v>1737</v>
      </c>
      <c r="I1028" s="19" t="s">
        <v>24</v>
      </c>
      <c r="J1028" s="14" t="s">
        <v>25</v>
      </c>
      <c r="K1028" s="65">
        <v>41647</v>
      </c>
      <c r="L1028" s="34">
        <v>43282</v>
      </c>
      <c r="M1028" s="21">
        <v>43435</v>
      </c>
      <c r="N1028" s="14" t="s">
        <v>36</v>
      </c>
      <c r="O1028" s="14" t="s">
        <v>31</v>
      </c>
    </row>
    <row r="1029" spans="1:15" ht="38.25" x14ac:dyDescent="0.25">
      <c r="A1029" s="218">
        <v>649</v>
      </c>
      <c r="B1029" s="14" t="s">
        <v>1738</v>
      </c>
      <c r="C1029" s="54" t="s">
        <v>1739</v>
      </c>
      <c r="D1029" s="87" t="s">
        <v>1740</v>
      </c>
      <c r="E1029" s="87" t="s">
        <v>289</v>
      </c>
      <c r="F1029" s="20" t="s">
        <v>1769</v>
      </c>
      <c r="G1029" s="14" t="s">
        <v>252</v>
      </c>
      <c r="H1029" s="38" t="s">
        <v>1768</v>
      </c>
      <c r="I1029" s="19" t="s">
        <v>24</v>
      </c>
      <c r="J1029" s="14" t="s">
        <v>25</v>
      </c>
      <c r="K1029" s="65">
        <v>259261.5</v>
      </c>
      <c r="L1029" s="34">
        <v>43282</v>
      </c>
      <c r="M1029" s="21">
        <v>43435</v>
      </c>
      <c r="N1029" s="14" t="s">
        <v>37</v>
      </c>
      <c r="O1029" s="14" t="s">
        <v>31</v>
      </c>
    </row>
    <row r="1030" spans="1:15" ht="143.25" customHeight="1" x14ac:dyDescent="0.25">
      <c r="A1030" s="218">
        <v>650</v>
      </c>
      <c r="B1030" s="14" t="s">
        <v>1602</v>
      </c>
      <c r="C1030" s="54" t="s">
        <v>1603</v>
      </c>
      <c r="D1030" s="77" t="s">
        <v>1641</v>
      </c>
      <c r="E1030" s="77" t="s">
        <v>1499</v>
      </c>
      <c r="F1030" s="44" t="s">
        <v>172</v>
      </c>
      <c r="G1030" s="129" t="s">
        <v>252</v>
      </c>
      <c r="H1030" s="126">
        <v>1</v>
      </c>
      <c r="I1030" s="78" t="s">
        <v>24</v>
      </c>
      <c r="J1030" s="78" t="s">
        <v>25</v>
      </c>
      <c r="K1030" s="127">
        <v>3000000</v>
      </c>
      <c r="L1030" s="237">
        <v>43311</v>
      </c>
      <c r="M1030" s="86">
        <v>43312</v>
      </c>
      <c r="N1030" s="36" t="s">
        <v>29</v>
      </c>
      <c r="O1030" s="78" t="s">
        <v>31</v>
      </c>
    </row>
    <row r="1031" spans="1:15" ht="63.75" customHeight="1" x14ac:dyDescent="0.25">
      <c r="A1031" s="218">
        <v>652</v>
      </c>
      <c r="B1031" s="14" t="s">
        <v>1741</v>
      </c>
      <c r="C1031" s="54" t="s">
        <v>1742</v>
      </c>
      <c r="D1031" s="77" t="s">
        <v>1743</v>
      </c>
      <c r="E1031" s="77" t="s">
        <v>1744</v>
      </c>
      <c r="F1031" s="61" t="s">
        <v>181</v>
      </c>
      <c r="G1031" s="61" t="s">
        <v>140</v>
      </c>
      <c r="H1031" s="84">
        <v>1200</v>
      </c>
      <c r="I1031" s="19" t="s">
        <v>24</v>
      </c>
      <c r="J1031" s="14" t="s">
        <v>25</v>
      </c>
      <c r="K1031" s="68">
        <v>290796</v>
      </c>
      <c r="L1031" s="86">
        <v>43287</v>
      </c>
      <c r="M1031" s="86">
        <v>43464</v>
      </c>
      <c r="N1031" s="44" t="s">
        <v>36</v>
      </c>
      <c r="O1031" s="14" t="s">
        <v>31</v>
      </c>
    </row>
    <row r="1032" spans="1:15" ht="66.75" customHeight="1" x14ac:dyDescent="0.25">
      <c r="A1032" s="218">
        <v>653</v>
      </c>
      <c r="B1032" s="14" t="s">
        <v>1745</v>
      </c>
      <c r="C1032" s="54" t="s">
        <v>229</v>
      </c>
      <c r="D1032" s="77" t="s">
        <v>1746</v>
      </c>
      <c r="E1032" s="30" t="s">
        <v>169</v>
      </c>
      <c r="F1032" s="61" t="s">
        <v>147</v>
      </c>
      <c r="G1032" s="61" t="s">
        <v>41</v>
      </c>
      <c r="H1032" s="84">
        <v>900</v>
      </c>
      <c r="I1032" s="19" t="s">
        <v>24</v>
      </c>
      <c r="J1032" s="14" t="s">
        <v>25</v>
      </c>
      <c r="K1032" s="68">
        <v>420500</v>
      </c>
      <c r="L1032" s="86">
        <v>43257</v>
      </c>
      <c r="M1032" s="86">
        <v>43281</v>
      </c>
      <c r="N1032" s="36" t="s">
        <v>29</v>
      </c>
      <c r="O1032" s="14" t="s">
        <v>31</v>
      </c>
    </row>
    <row r="1033" spans="1:15" ht="54" customHeight="1" x14ac:dyDescent="0.25">
      <c r="A1033" s="218">
        <v>655</v>
      </c>
      <c r="B1033" s="132" t="s">
        <v>853</v>
      </c>
      <c r="C1033" s="302" t="s">
        <v>1747</v>
      </c>
      <c r="D1033" s="299" t="s">
        <v>1748</v>
      </c>
      <c r="E1033" s="300" t="s">
        <v>1749</v>
      </c>
      <c r="F1033" s="61" t="s">
        <v>147</v>
      </c>
      <c r="G1033" s="125" t="s">
        <v>41</v>
      </c>
      <c r="H1033" s="126">
        <v>604800</v>
      </c>
      <c r="I1033" s="78" t="s">
        <v>24</v>
      </c>
      <c r="J1033" s="153" t="s">
        <v>25</v>
      </c>
      <c r="K1033" s="301">
        <v>2576448</v>
      </c>
      <c r="L1033" s="135">
        <v>43286</v>
      </c>
      <c r="M1033" s="135">
        <v>43435</v>
      </c>
      <c r="N1033" s="44" t="s">
        <v>36</v>
      </c>
      <c r="O1033" s="153" t="s">
        <v>31</v>
      </c>
    </row>
    <row r="1034" spans="1:15" ht="54" customHeight="1" x14ac:dyDescent="0.25">
      <c r="A1034" s="218">
        <v>656</v>
      </c>
      <c r="B1034" s="132" t="s">
        <v>1750</v>
      </c>
      <c r="C1034" s="302" t="s">
        <v>1751</v>
      </c>
      <c r="D1034" s="299" t="s">
        <v>1752</v>
      </c>
      <c r="E1034" s="300" t="s">
        <v>1753</v>
      </c>
      <c r="F1034" s="61" t="s">
        <v>147</v>
      </c>
      <c r="G1034" s="125" t="s">
        <v>41</v>
      </c>
      <c r="H1034" s="126">
        <v>327</v>
      </c>
      <c r="I1034" s="78" t="s">
        <v>24</v>
      </c>
      <c r="J1034" s="153" t="s">
        <v>25</v>
      </c>
      <c r="K1034" s="301">
        <v>673880</v>
      </c>
      <c r="L1034" s="135">
        <v>43317</v>
      </c>
      <c r="M1034" s="135">
        <v>43313</v>
      </c>
      <c r="N1034" s="36" t="s">
        <v>29</v>
      </c>
      <c r="O1034" s="153" t="s">
        <v>31</v>
      </c>
    </row>
    <row r="1035" spans="1:15" ht="61.5" customHeight="1" x14ac:dyDescent="0.25">
      <c r="A1035" s="218">
        <v>657</v>
      </c>
      <c r="B1035" s="10" t="s">
        <v>360</v>
      </c>
      <c r="C1035" s="54" t="s">
        <v>231</v>
      </c>
      <c r="D1035" s="30" t="s">
        <v>1754</v>
      </c>
      <c r="E1035" s="30" t="s">
        <v>137</v>
      </c>
      <c r="F1035" s="20">
        <v>796</v>
      </c>
      <c r="G1035" s="14" t="s">
        <v>41</v>
      </c>
      <c r="H1035" s="14">
        <v>263</v>
      </c>
      <c r="I1035" s="44" t="s">
        <v>24</v>
      </c>
      <c r="J1035" s="14" t="s">
        <v>25</v>
      </c>
      <c r="K1035" s="68">
        <v>564603.57999999996</v>
      </c>
      <c r="L1035" s="86">
        <v>43287</v>
      </c>
      <c r="M1035" s="21">
        <v>43344</v>
      </c>
      <c r="N1035" s="44" t="s">
        <v>36</v>
      </c>
      <c r="O1035" s="14" t="s">
        <v>31</v>
      </c>
    </row>
    <row r="1036" spans="1:15" ht="92.25" customHeight="1" x14ac:dyDescent="0.25">
      <c r="A1036" s="218">
        <v>658</v>
      </c>
      <c r="B1036" s="10" t="s">
        <v>1755</v>
      </c>
      <c r="C1036" s="54" t="s">
        <v>1756</v>
      </c>
      <c r="D1036" s="30" t="s">
        <v>1757</v>
      </c>
      <c r="E1036" s="30" t="s">
        <v>1758</v>
      </c>
      <c r="F1036" s="20">
        <v>642</v>
      </c>
      <c r="G1036" s="14" t="s">
        <v>652</v>
      </c>
      <c r="H1036" s="14">
        <v>1</v>
      </c>
      <c r="I1036" s="44" t="s">
        <v>24</v>
      </c>
      <c r="J1036" s="14" t="s">
        <v>25</v>
      </c>
      <c r="K1036" s="68">
        <v>769000</v>
      </c>
      <c r="L1036" s="86">
        <v>43287</v>
      </c>
      <c r="M1036" s="21">
        <v>43374</v>
      </c>
      <c r="N1036" s="36" t="s">
        <v>29</v>
      </c>
      <c r="O1036" s="14" t="s">
        <v>31</v>
      </c>
    </row>
    <row r="1037" spans="1:15" ht="71.25" customHeight="1" x14ac:dyDescent="0.25">
      <c r="A1037" s="218">
        <v>659</v>
      </c>
      <c r="B1037" s="19" t="s">
        <v>859</v>
      </c>
      <c r="C1037" s="56" t="s">
        <v>1759</v>
      </c>
      <c r="D1037" s="163" t="s">
        <v>1760</v>
      </c>
      <c r="E1037" s="106" t="s">
        <v>862</v>
      </c>
      <c r="F1037" s="22">
        <v>796</v>
      </c>
      <c r="G1037" s="22" t="s">
        <v>34</v>
      </c>
      <c r="H1037" s="126" t="s">
        <v>1761</v>
      </c>
      <c r="I1037" s="78" t="s">
        <v>24</v>
      </c>
      <c r="J1037" s="78" t="s">
        <v>25</v>
      </c>
      <c r="K1037" s="127">
        <v>139804.79999999999</v>
      </c>
      <c r="L1037" s="86">
        <v>43287</v>
      </c>
      <c r="M1037" s="86">
        <v>43465</v>
      </c>
      <c r="N1037" s="36" t="s">
        <v>29</v>
      </c>
      <c r="O1037" s="78" t="s">
        <v>31</v>
      </c>
    </row>
    <row r="1038" spans="1:15" ht="129" customHeight="1" x14ac:dyDescent="0.25">
      <c r="A1038" s="218">
        <v>660</v>
      </c>
      <c r="B1038" s="14" t="s">
        <v>1762</v>
      </c>
      <c r="C1038" s="54" t="s">
        <v>1763</v>
      </c>
      <c r="D1038" s="47" t="s">
        <v>1764</v>
      </c>
      <c r="E1038" s="47" t="s">
        <v>1765</v>
      </c>
      <c r="F1038" s="73">
        <v>876</v>
      </c>
      <c r="G1038" s="32" t="s">
        <v>142</v>
      </c>
      <c r="H1038" s="32" t="s">
        <v>208</v>
      </c>
      <c r="I1038" s="19" t="s">
        <v>24</v>
      </c>
      <c r="J1038" s="32" t="s">
        <v>25</v>
      </c>
      <c r="K1038" s="68">
        <v>1643683.6</v>
      </c>
      <c r="L1038" s="21">
        <v>43313</v>
      </c>
      <c r="M1038" s="71">
        <v>43405</v>
      </c>
      <c r="N1038" s="14" t="s">
        <v>36</v>
      </c>
      <c r="O1038" s="32" t="s">
        <v>31</v>
      </c>
    </row>
    <row r="1039" spans="1:15" ht="38.25" x14ac:dyDescent="0.25">
      <c r="A1039" s="218">
        <v>661</v>
      </c>
      <c r="B1039" s="10" t="s">
        <v>152</v>
      </c>
      <c r="C1039" s="54" t="s">
        <v>153</v>
      </c>
      <c r="D1039" s="30" t="s">
        <v>1766</v>
      </c>
      <c r="E1039" s="77" t="s">
        <v>330</v>
      </c>
      <c r="F1039" s="20" t="s">
        <v>155</v>
      </c>
      <c r="G1039" s="14" t="s">
        <v>154</v>
      </c>
      <c r="H1039" s="14">
        <v>80</v>
      </c>
      <c r="I1039" s="19" t="s">
        <v>24</v>
      </c>
      <c r="J1039" s="32" t="s">
        <v>25</v>
      </c>
      <c r="K1039" s="68">
        <v>1009544.87</v>
      </c>
      <c r="L1039" s="44" t="s">
        <v>1767</v>
      </c>
      <c r="M1039" s="44" t="s">
        <v>1767</v>
      </c>
      <c r="N1039" s="14" t="s">
        <v>37</v>
      </c>
      <c r="O1039" s="14" t="s">
        <v>31</v>
      </c>
    </row>
    <row r="1040" spans="1:15" ht="229.5" x14ac:dyDescent="0.25">
      <c r="A1040" s="218">
        <v>672</v>
      </c>
      <c r="B1040" s="23" t="s">
        <v>1783</v>
      </c>
      <c r="C1040" s="56" t="s">
        <v>1790</v>
      </c>
      <c r="D1040" s="233" t="s">
        <v>1788</v>
      </c>
      <c r="E1040" s="234" t="s">
        <v>1784</v>
      </c>
      <c r="F1040" s="11" t="s">
        <v>1785</v>
      </c>
      <c r="G1040" s="11" t="s">
        <v>41</v>
      </c>
      <c r="H1040" s="235" t="s">
        <v>1786</v>
      </c>
      <c r="I1040" s="12" t="s">
        <v>24</v>
      </c>
      <c r="J1040" s="12" t="s">
        <v>25</v>
      </c>
      <c r="K1040" s="236">
        <v>2100688.7799999998</v>
      </c>
      <c r="L1040" s="237">
        <v>43286</v>
      </c>
      <c r="M1040" s="237">
        <v>43465</v>
      </c>
      <c r="N1040" s="14" t="s">
        <v>1772</v>
      </c>
      <c r="O1040" s="12" t="s">
        <v>31</v>
      </c>
    </row>
    <row r="1041" spans="1:15" ht="58.5" customHeight="1" x14ac:dyDescent="0.25">
      <c r="A1041" s="218">
        <v>673</v>
      </c>
      <c r="B1041" s="23" t="s">
        <v>1050</v>
      </c>
      <c r="C1041" s="56" t="s">
        <v>1051</v>
      </c>
      <c r="D1041" s="233" t="s">
        <v>1787</v>
      </c>
      <c r="E1041" s="234" t="s">
        <v>1053</v>
      </c>
      <c r="F1041" s="11" t="s">
        <v>181</v>
      </c>
      <c r="G1041" s="11" t="s">
        <v>140</v>
      </c>
      <c r="H1041" s="235">
        <v>16300</v>
      </c>
      <c r="I1041" s="12" t="s">
        <v>24</v>
      </c>
      <c r="J1041" s="12" t="s">
        <v>25</v>
      </c>
      <c r="K1041" s="236">
        <v>402773</v>
      </c>
      <c r="L1041" s="237">
        <v>43286</v>
      </c>
      <c r="M1041" s="237">
        <v>43465</v>
      </c>
      <c r="N1041" s="14" t="s">
        <v>1772</v>
      </c>
      <c r="O1041" s="12" t="s">
        <v>31</v>
      </c>
    </row>
    <row r="1042" spans="1:15" ht="80.25" customHeight="1" x14ac:dyDescent="0.25">
      <c r="A1042" s="218">
        <v>679</v>
      </c>
      <c r="B1042" s="23" t="s">
        <v>1814</v>
      </c>
      <c r="C1042" s="56" t="s">
        <v>1815</v>
      </c>
      <c r="D1042" s="233" t="s">
        <v>1553</v>
      </c>
      <c r="E1042" s="234" t="s">
        <v>1816</v>
      </c>
      <c r="F1042" s="11" t="s">
        <v>1769</v>
      </c>
      <c r="G1042" s="11" t="s">
        <v>41</v>
      </c>
      <c r="H1042" s="235">
        <v>3050</v>
      </c>
      <c r="I1042" s="12" t="s">
        <v>24</v>
      </c>
      <c r="J1042" s="12" t="s">
        <v>25</v>
      </c>
      <c r="K1042" s="236">
        <v>669159.5</v>
      </c>
      <c r="L1042" s="237">
        <v>43286</v>
      </c>
      <c r="M1042" s="237">
        <v>43343</v>
      </c>
      <c r="N1042" s="231" t="s">
        <v>29</v>
      </c>
      <c r="O1042" s="12" t="s">
        <v>31</v>
      </c>
    </row>
    <row r="1043" spans="1:15" ht="38.25" x14ac:dyDescent="0.25">
      <c r="A1043" s="218">
        <v>680</v>
      </c>
      <c r="B1043" s="23" t="s">
        <v>1817</v>
      </c>
      <c r="C1043" s="56" t="s">
        <v>1818</v>
      </c>
      <c r="D1043" s="233" t="s">
        <v>1819</v>
      </c>
      <c r="E1043" s="234" t="s">
        <v>289</v>
      </c>
      <c r="F1043" s="11" t="s">
        <v>1769</v>
      </c>
      <c r="G1043" s="11" t="s">
        <v>41</v>
      </c>
      <c r="H1043" s="235">
        <v>2</v>
      </c>
      <c r="I1043" s="12" t="s">
        <v>24</v>
      </c>
      <c r="J1043" s="12" t="s">
        <v>25</v>
      </c>
      <c r="K1043" s="236">
        <v>575981</v>
      </c>
      <c r="L1043" s="237">
        <v>43286</v>
      </c>
      <c r="M1043" s="237">
        <v>43344</v>
      </c>
      <c r="N1043" s="231" t="s">
        <v>1820</v>
      </c>
      <c r="O1043" s="12" t="s">
        <v>31</v>
      </c>
    </row>
    <row r="1044" spans="1:15" ht="104.25" customHeight="1" x14ac:dyDescent="0.25">
      <c r="A1044" s="218">
        <v>681</v>
      </c>
      <c r="B1044" s="9" t="s">
        <v>176</v>
      </c>
      <c r="C1044" s="58" t="s">
        <v>1362</v>
      </c>
      <c r="D1044" s="8" t="s">
        <v>395</v>
      </c>
      <c r="E1044" s="8" t="s">
        <v>169</v>
      </c>
      <c r="F1044" s="15" t="s">
        <v>1364</v>
      </c>
      <c r="G1044" s="10" t="s">
        <v>1363</v>
      </c>
      <c r="H1044" s="9" t="s">
        <v>1365</v>
      </c>
      <c r="I1044" s="3" t="s">
        <v>24</v>
      </c>
      <c r="J1044" s="10" t="s">
        <v>25</v>
      </c>
      <c r="K1044" s="120">
        <v>864608.33</v>
      </c>
      <c r="L1044" s="11" t="s">
        <v>491</v>
      </c>
      <c r="M1044" s="121">
        <v>43374</v>
      </c>
      <c r="N1044" s="10" t="s">
        <v>1821</v>
      </c>
      <c r="O1044" s="9" t="s">
        <v>31</v>
      </c>
    </row>
    <row r="1045" spans="1:15" ht="64.5" customHeight="1" x14ac:dyDescent="0.25">
      <c r="A1045" s="218">
        <v>682</v>
      </c>
      <c r="B1045" s="10" t="s">
        <v>278</v>
      </c>
      <c r="C1045" s="54" t="s">
        <v>2091</v>
      </c>
      <c r="D1045" s="8" t="s">
        <v>2092</v>
      </c>
      <c r="E1045" s="8" t="s">
        <v>1304</v>
      </c>
      <c r="F1045" s="15">
        <v>796</v>
      </c>
      <c r="G1045" s="10" t="s">
        <v>41</v>
      </c>
      <c r="H1045" s="10" t="s">
        <v>2093</v>
      </c>
      <c r="I1045" s="11" t="s">
        <v>24</v>
      </c>
      <c r="J1045" s="10" t="s">
        <v>25</v>
      </c>
      <c r="K1045" s="120">
        <v>601757.74</v>
      </c>
      <c r="L1045" s="121">
        <v>43435</v>
      </c>
      <c r="M1045" s="121">
        <v>43466</v>
      </c>
      <c r="N1045" s="10" t="s">
        <v>1821</v>
      </c>
      <c r="O1045" s="10" t="s">
        <v>304</v>
      </c>
    </row>
    <row r="1046" spans="1:15" ht="75.75" customHeight="1" x14ac:dyDescent="0.25">
      <c r="A1046" s="218">
        <v>683</v>
      </c>
      <c r="B1046" s="10" t="s">
        <v>302</v>
      </c>
      <c r="C1046" s="54" t="s">
        <v>1650</v>
      </c>
      <c r="D1046" s="8" t="s">
        <v>1651</v>
      </c>
      <c r="E1046" s="8" t="s">
        <v>463</v>
      </c>
      <c r="F1046" s="15" t="s">
        <v>1652</v>
      </c>
      <c r="G1046" s="10" t="s">
        <v>1653</v>
      </c>
      <c r="H1046" s="10" t="s">
        <v>1654</v>
      </c>
      <c r="I1046" s="11" t="s">
        <v>24</v>
      </c>
      <c r="J1046" s="10" t="s">
        <v>25</v>
      </c>
      <c r="K1046" s="120">
        <v>1929076.14</v>
      </c>
      <c r="L1046" s="119">
        <v>43282</v>
      </c>
      <c r="M1046" s="119">
        <v>43344</v>
      </c>
      <c r="N1046" s="10" t="s">
        <v>37</v>
      </c>
      <c r="O1046" s="10" t="s">
        <v>304</v>
      </c>
    </row>
    <row r="1047" spans="1:15" ht="122.25" customHeight="1" x14ac:dyDescent="0.25">
      <c r="A1047" s="218">
        <v>688</v>
      </c>
      <c r="B1047" s="14" t="s">
        <v>1022</v>
      </c>
      <c r="C1047" s="54" t="s">
        <v>1528</v>
      </c>
      <c r="D1047" s="30" t="s">
        <v>1522</v>
      </c>
      <c r="E1047" s="30" t="s">
        <v>1523</v>
      </c>
      <c r="F1047" s="14" t="s">
        <v>1524</v>
      </c>
      <c r="G1047" s="14" t="s">
        <v>1833</v>
      </c>
      <c r="H1047" s="20" t="s">
        <v>1834</v>
      </c>
      <c r="I1047" s="3" t="s">
        <v>24</v>
      </c>
      <c r="J1047" s="83" t="s">
        <v>25</v>
      </c>
      <c r="K1047" s="65">
        <v>6456670</v>
      </c>
      <c r="L1047" s="156">
        <v>43282</v>
      </c>
      <c r="M1047" s="156">
        <v>43435</v>
      </c>
      <c r="N1047" s="10" t="s">
        <v>29</v>
      </c>
      <c r="O1047" s="14" t="s">
        <v>31</v>
      </c>
    </row>
    <row r="1048" spans="1:15" ht="93" customHeight="1" x14ac:dyDescent="0.25">
      <c r="A1048" s="218">
        <v>689</v>
      </c>
      <c r="B1048" s="23" t="s">
        <v>1835</v>
      </c>
      <c r="C1048" s="56" t="s">
        <v>1836</v>
      </c>
      <c r="D1048" s="233" t="s">
        <v>1837</v>
      </c>
      <c r="E1048" s="234" t="s">
        <v>1838</v>
      </c>
      <c r="F1048" s="11" t="s">
        <v>1839</v>
      </c>
      <c r="G1048" s="11" t="s">
        <v>1840</v>
      </c>
      <c r="H1048" s="235" t="s">
        <v>1841</v>
      </c>
      <c r="I1048" s="12" t="s">
        <v>24</v>
      </c>
      <c r="J1048" s="12" t="s">
        <v>25</v>
      </c>
      <c r="K1048" s="236">
        <v>3135886.1</v>
      </c>
      <c r="L1048" s="237">
        <v>43286</v>
      </c>
      <c r="M1048" s="237">
        <v>43435</v>
      </c>
      <c r="N1048" s="231" t="s">
        <v>37</v>
      </c>
      <c r="O1048" s="12" t="s">
        <v>31</v>
      </c>
    </row>
    <row r="1049" spans="1:15" ht="141" customHeight="1" x14ac:dyDescent="0.25">
      <c r="A1049" s="218">
        <v>690</v>
      </c>
      <c r="B1049" s="14" t="s">
        <v>1856</v>
      </c>
      <c r="C1049" s="54" t="s">
        <v>1857</v>
      </c>
      <c r="D1049" s="13" t="s">
        <v>1843</v>
      </c>
      <c r="E1049" s="13" t="s">
        <v>1844</v>
      </c>
      <c r="F1049" s="14" t="s">
        <v>1845</v>
      </c>
      <c r="G1049" s="14" t="s">
        <v>1846</v>
      </c>
      <c r="H1049" s="20" t="s">
        <v>1847</v>
      </c>
      <c r="I1049" s="3" t="s">
        <v>24</v>
      </c>
      <c r="J1049" s="83" t="s">
        <v>25</v>
      </c>
      <c r="K1049" s="65">
        <v>1100603.7</v>
      </c>
      <c r="L1049" s="156">
        <v>43313</v>
      </c>
      <c r="M1049" s="156">
        <v>43313</v>
      </c>
      <c r="N1049" s="10" t="s">
        <v>29</v>
      </c>
      <c r="O1049" s="14" t="s">
        <v>31</v>
      </c>
    </row>
    <row r="1050" spans="1:15" ht="38.25" x14ac:dyDescent="0.25">
      <c r="A1050" s="218">
        <v>695</v>
      </c>
      <c r="B1050" s="10" t="s">
        <v>784</v>
      </c>
      <c r="C1050" s="54" t="s">
        <v>785</v>
      </c>
      <c r="D1050" s="30" t="s">
        <v>786</v>
      </c>
      <c r="E1050" s="30" t="s">
        <v>787</v>
      </c>
      <c r="F1050" s="14">
        <v>796</v>
      </c>
      <c r="G1050" s="14" t="s">
        <v>96</v>
      </c>
      <c r="H1050" s="20">
        <v>418904</v>
      </c>
      <c r="I1050" s="32">
        <v>3000000000</v>
      </c>
      <c r="J1050" s="83" t="s">
        <v>25</v>
      </c>
      <c r="K1050" s="65">
        <v>3535549.76</v>
      </c>
      <c r="L1050" s="21">
        <v>43313</v>
      </c>
      <c r="M1050" s="21">
        <v>43800</v>
      </c>
      <c r="N1050" s="231" t="s">
        <v>37</v>
      </c>
      <c r="O1050" s="14" t="s">
        <v>304</v>
      </c>
    </row>
    <row r="1051" spans="1:15" ht="150.75" customHeight="1" x14ac:dyDescent="0.25">
      <c r="A1051" s="218">
        <v>696</v>
      </c>
      <c r="B1051" s="3" t="s">
        <v>40</v>
      </c>
      <c r="C1051" s="55" t="s">
        <v>44</v>
      </c>
      <c r="D1051" s="8" t="s">
        <v>1865</v>
      </c>
      <c r="E1051" s="77" t="s">
        <v>1190</v>
      </c>
      <c r="F1051" s="15">
        <v>796</v>
      </c>
      <c r="G1051" s="10" t="s">
        <v>34</v>
      </c>
      <c r="H1051" s="14" t="s">
        <v>1024</v>
      </c>
      <c r="I1051" s="11" t="s">
        <v>24</v>
      </c>
      <c r="J1051" s="10" t="s">
        <v>25</v>
      </c>
      <c r="K1051" s="68">
        <v>240582</v>
      </c>
      <c r="L1051" s="71">
        <v>43313</v>
      </c>
      <c r="M1051" s="71">
        <v>43814</v>
      </c>
      <c r="N1051" s="10" t="s">
        <v>29</v>
      </c>
      <c r="O1051" s="14" t="s">
        <v>31</v>
      </c>
    </row>
    <row r="1052" spans="1:15" ht="92.25" customHeight="1" x14ac:dyDescent="0.25">
      <c r="A1052" s="218">
        <v>697</v>
      </c>
      <c r="B1052" s="3" t="s">
        <v>859</v>
      </c>
      <c r="C1052" s="56" t="s">
        <v>860</v>
      </c>
      <c r="D1052" s="163" t="s">
        <v>1866</v>
      </c>
      <c r="E1052" s="106" t="s">
        <v>862</v>
      </c>
      <c r="F1052" s="22">
        <v>796</v>
      </c>
      <c r="G1052" s="22" t="s">
        <v>34</v>
      </c>
      <c r="H1052" s="126">
        <v>580</v>
      </c>
      <c r="I1052" s="78" t="s">
        <v>24</v>
      </c>
      <c r="J1052" s="78" t="s">
        <v>25</v>
      </c>
      <c r="K1052" s="127">
        <v>1229600</v>
      </c>
      <c r="L1052" s="86">
        <v>43318</v>
      </c>
      <c r="M1052" s="86">
        <v>43465</v>
      </c>
      <c r="N1052" s="231" t="s">
        <v>37</v>
      </c>
      <c r="O1052" s="78" t="s">
        <v>31</v>
      </c>
    </row>
    <row r="1053" spans="1:15" ht="76.5" x14ac:dyDescent="0.25">
      <c r="A1053" s="218">
        <v>698</v>
      </c>
      <c r="B1053" s="3" t="s">
        <v>1867</v>
      </c>
      <c r="C1053" s="56" t="s">
        <v>1390</v>
      </c>
      <c r="D1053" s="163" t="s">
        <v>1868</v>
      </c>
      <c r="E1053" s="106" t="s">
        <v>862</v>
      </c>
      <c r="F1053" s="22">
        <v>642</v>
      </c>
      <c r="G1053" s="22" t="s">
        <v>1372</v>
      </c>
      <c r="H1053" s="126">
        <v>1</v>
      </c>
      <c r="I1053" s="78" t="s">
        <v>24</v>
      </c>
      <c r="J1053" s="78" t="s">
        <v>25</v>
      </c>
      <c r="K1053" s="127">
        <v>793850</v>
      </c>
      <c r="L1053" s="86">
        <v>43318</v>
      </c>
      <c r="M1053" s="86">
        <v>43318</v>
      </c>
      <c r="N1053" s="10" t="s">
        <v>29</v>
      </c>
      <c r="O1053" s="78" t="s">
        <v>31</v>
      </c>
    </row>
    <row r="1054" spans="1:15" ht="127.5" x14ac:dyDescent="0.25">
      <c r="A1054" s="218">
        <v>699</v>
      </c>
      <c r="B1054" s="10" t="s">
        <v>106</v>
      </c>
      <c r="C1054" s="54" t="s">
        <v>1633</v>
      </c>
      <c r="D1054" s="33" t="s">
        <v>1870</v>
      </c>
      <c r="E1054" s="33" t="s">
        <v>1613</v>
      </c>
      <c r="F1054" s="15" t="s">
        <v>1614</v>
      </c>
      <c r="G1054" s="10" t="s">
        <v>1615</v>
      </c>
      <c r="H1054" s="228" t="s">
        <v>1869</v>
      </c>
      <c r="I1054" s="3" t="s">
        <v>24</v>
      </c>
      <c r="J1054" s="10" t="s">
        <v>25</v>
      </c>
      <c r="K1054" s="64">
        <v>231588</v>
      </c>
      <c r="L1054" s="230">
        <v>43313</v>
      </c>
      <c r="M1054" s="121">
        <v>43435</v>
      </c>
      <c r="N1054" s="231" t="s">
        <v>37</v>
      </c>
      <c r="O1054" s="10" t="s">
        <v>31</v>
      </c>
    </row>
    <row r="1055" spans="1:15" ht="38.25" x14ac:dyDescent="0.25">
      <c r="A1055" s="218">
        <v>704</v>
      </c>
      <c r="B1055" s="10" t="s">
        <v>1886</v>
      </c>
      <c r="C1055" s="291" t="s">
        <v>1887</v>
      </c>
      <c r="D1055" s="30" t="s">
        <v>1888</v>
      </c>
      <c r="E1055" s="30" t="s">
        <v>1889</v>
      </c>
      <c r="F1055" s="14" t="s">
        <v>1550</v>
      </c>
      <c r="G1055" s="14" t="s">
        <v>1890</v>
      </c>
      <c r="H1055" s="14" t="s">
        <v>1891</v>
      </c>
      <c r="I1055" s="14">
        <v>3000000000</v>
      </c>
      <c r="J1055" s="14" t="s">
        <v>25</v>
      </c>
      <c r="K1055" s="68">
        <v>875430</v>
      </c>
      <c r="L1055" s="21">
        <v>43313</v>
      </c>
      <c r="M1055" s="21">
        <v>43435</v>
      </c>
      <c r="N1055" s="14" t="s">
        <v>37</v>
      </c>
      <c r="O1055" s="14" t="s">
        <v>304</v>
      </c>
    </row>
    <row r="1056" spans="1:15" ht="38.25" x14ac:dyDescent="0.25">
      <c r="A1056" s="218">
        <v>705</v>
      </c>
      <c r="B1056" s="23" t="s">
        <v>1817</v>
      </c>
      <c r="C1056" s="56" t="s">
        <v>1818</v>
      </c>
      <c r="D1056" s="233" t="s">
        <v>1819</v>
      </c>
      <c r="E1056" s="234" t="s">
        <v>289</v>
      </c>
      <c r="F1056" s="11" t="s">
        <v>1769</v>
      </c>
      <c r="G1056" s="11" t="s">
        <v>41</v>
      </c>
      <c r="H1056" s="235">
        <v>2</v>
      </c>
      <c r="I1056" s="12" t="s">
        <v>24</v>
      </c>
      <c r="J1056" s="12" t="s">
        <v>25</v>
      </c>
      <c r="K1056" s="236">
        <v>543980</v>
      </c>
      <c r="L1056" s="237">
        <v>43317</v>
      </c>
      <c r="M1056" s="237">
        <v>43344</v>
      </c>
      <c r="N1056" s="36" t="s">
        <v>29</v>
      </c>
      <c r="O1056" s="12" t="s">
        <v>31</v>
      </c>
    </row>
    <row r="1057" spans="1:15" ht="64.5" customHeight="1" x14ac:dyDescent="0.25">
      <c r="A1057" s="218">
        <v>706</v>
      </c>
      <c r="B1057" s="9" t="s">
        <v>176</v>
      </c>
      <c r="C1057" s="58" t="s">
        <v>1362</v>
      </c>
      <c r="D1057" s="8" t="s">
        <v>395</v>
      </c>
      <c r="E1057" s="8" t="s">
        <v>169</v>
      </c>
      <c r="F1057" s="15" t="s">
        <v>1364</v>
      </c>
      <c r="G1057" s="10" t="s">
        <v>1363</v>
      </c>
      <c r="H1057" s="9" t="s">
        <v>1892</v>
      </c>
      <c r="I1057" s="3" t="s">
        <v>24</v>
      </c>
      <c r="J1057" s="10" t="s">
        <v>25</v>
      </c>
      <c r="K1057" s="120">
        <v>800000</v>
      </c>
      <c r="L1057" s="11" t="s">
        <v>201</v>
      </c>
      <c r="M1057" s="121">
        <v>43405</v>
      </c>
      <c r="N1057" s="36" t="s">
        <v>29</v>
      </c>
      <c r="O1057" s="9" t="s">
        <v>31</v>
      </c>
    </row>
    <row r="1058" spans="1:15" ht="179.25" customHeight="1" x14ac:dyDescent="0.25">
      <c r="A1058" s="218">
        <v>707</v>
      </c>
      <c r="B1058" s="10" t="s">
        <v>1345</v>
      </c>
      <c r="C1058" s="54" t="s">
        <v>1893</v>
      </c>
      <c r="D1058" s="33" t="s">
        <v>1894</v>
      </c>
      <c r="E1058" s="33" t="s">
        <v>1895</v>
      </c>
      <c r="F1058" s="15">
        <v>166</v>
      </c>
      <c r="G1058" s="10" t="s">
        <v>140</v>
      </c>
      <c r="H1058" s="228" t="s">
        <v>1896</v>
      </c>
      <c r="I1058" s="3" t="s">
        <v>24</v>
      </c>
      <c r="J1058" s="10" t="s">
        <v>25</v>
      </c>
      <c r="K1058" s="120">
        <v>298399.59999999998</v>
      </c>
      <c r="L1058" s="11" t="s">
        <v>201</v>
      </c>
      <c r="M1058" s="121">
        <v>43374</v>
      </c>
      <c r="N1058" s="36" t="s">
        <v>29</v>
      </c>
      <c r="O1058" s="9" t="s">
        <v>31</v>
      </c>
    </row>
    <row r="1059" spans="1:15" ht="93" customHeight="1" x14ac:dyDescent="0.25">
      <c r="A1059" s="218">
        <v>708</v>
      </c>
      <c r="B1059" s="10" t="s">
        <v>1897</v>
      </c>
      <c r="C1059" s="54" t="s">
        <v>1898</v>
      </c>
      <c r="D1059" s="33" t="s">
        <v>1899</v>
      </c>
      <c r="E1059" s="33" t="s">
        <v>1392</v>
      </c>
      <c r="F1059" s="15">
        <v>642</v>
      </c>
      <c r="G1059" s="10" t="s">
        <v>1372</v>
      </c>
      <c r="H1059" s="228">
        <v>1</v>
      </c>
      <c r="I1059" s="3" t="s">
        <v>24</v>
      </c>
      <c r="J1059" s="10" t="s">
        <v>25</v>
      </c>
      <c r="K1059" s="120">
        <v>3189660</v>
      </c>
      <c r="L1059" s="11" t="s">
        <v>201</v>
      </c>
      <c r="M1059" s="121">
        <v>43374</v>
      </c>
      <c r="N1059" s="36" t="s">
        <v>29</v>
      </c>
      <c r="O1059" s="9" t="s">
        <v>31</v>
      </c>
    </row>
    <row r="1060" spans="1:15" ht="135" customHeight="1" x14ac:dyDescent="0.25">
      <c r="A1060" s="218">
        <v>709</v>
      </c>
      <c r="B1060" s="10" t="s">
        <v>1900</v>
      </c>
      <c r="C1060" s="54" t="s">
        <v>1901</v>
      </c>
      <c r="D1060" s="33" t="s">
        <v>1902</v>
      </c>
      <c r="E1060" s="33" t="s">
        <v>1903</v>
      </c>
      <c r="F1060" s="15">
        <v>166</v>
      </c>
      <c r="G1060" s="10" t="s">
        <v>140</v>
      </c>
      <c r="H1060" s="228">
        <v>1000</v>
      </c>
      <c r="I1060" s="3" t="s">
        <v>24</v>
      </c>
      <c r="J1060" s="10" t="s">
        <v>25</v>
      </c>
      <c r="K1060" s="120">
        <v>325000</v>
      </c>
      <c r="L1060" s="11" t="s">
        <v>201</v>
      </c>
      <c r="M1060" s="121">
        <v>43374</v>
      </c>
      <c r="N1060" s="36" t="s">
        <v>29</v>
      </c>
      <c r="O1060" s="9" t="s">
        <v>31</v>
      </c>
    </row>
    <row r="1061" spans="1:15" ht="123.75" customHeight="1" x14ac:dyDescent="0.25">
      <c r="A1061" s="218">
        <v>710</v>
      </c>
      <c r="B1061" s="10" t="s">
        <v>1900</v>
      </c>
      <c r="C1061" s="54" t="s">
        <v>1904</v>
      </c>
      <c r="D1061" s="33" t="s">
        <v>1905</v>
      </c>
      <c r="E1061" s="33" t="s">
        <v>1903</v>
      </c>
      <c r="F1061" s="15">
        <v>166</v>
      </c>
      <c r="G1061" s="10" t="s">
        <v>140</v>
      </c>
      <c r="H1061" s="228">
        <v>952</v>
      </c>
      <c r="I1061" s="3" t="s">
        <v>24</v>
      </c>
      <c r="J1061" s="10" t="s">
        <v>25</v>
      </c>
      <c r="K1061" s="120">
        <v>114240</v>
      </c>
      <c r="L1061" s="11" t="s">
        <v>201</v>
      </c>
      <c r="M1061" s="121">
        <v>43374</v>
      </c>
      <c r="N1061" s="36" t="s">
        <v>29</v>
      </c>
      <c r="O1061" s="9" t="s">
        <v>31</v>
      </c>
    </row>
    <row r="1062" spans="1:15" ht="133.5" customHeight="1" x14ac:dyDescent="0.25">
      <c r="A1062" s="218">
        <v>711</v>
      </c>
      <c r="B1062" s="23" t="s">
        <v>1835</v>
      </c>
      <c r="C1062" s="56" t="s">
        <v>1836</v>
      </c>
      <c r="D1062" s="233" t="s">
        <v>1837</v>
      </c>
      <c r="E1062" s="234" t="s">
        <v>1838</v>
      </c>
      <c r="F1062" s="11" t="s">
        <v>1839</v>
      </c>
      <c r="G1062" s="11" t="s">
        <v>1840</v>
      </c>
      <c r="H1062" s="235" t="s">
        <v>1841</v>
      </c>
      <c r="I1062" s="12" t="s">
        <v>24</v>
      </c>
      <c r="J1062" s="12" t="s">
        <v>25</v>
      </c>
      <c r="K1062" s="236">
        <v>2813992</v>
      </c>
      <c r="L1062" s="237">
        <v>43317</v>
      </c>
      <c r="M1062" s="237">
        <v>43435</v>
      </c>
      <c r="N1062" s="36" t="s">
        <v>29</v>
      </c>
      <c r="O1062" s="12" t="s">
        <v>31</v>
      </c>
    </row>
    <row r="1063" spans="1:15" ht="381" customHeight="1" x14ac:dyDescent="0.25">
      <c r="A1063" s="218">
        <v>712</v>
      </c>
      <c r="B1063" s="23" t="s">
        <v>1783</v>
      </c>
      <c r="C1063" s="56" t="s">
        <v>1790</v>
      </c>
      <c r="D1063" s="233" t="s">
        <v>1789</v>
      </c>
      <c r="E1063" s="234" t="s">
        <v>1784</v>
      </c>
      <c r="F1063" s="11" t="s">
        <v>1785</v>
      </c>
      <c r="G1063" s="11" t="s">
        <v>41</v>
      </c>
      <c r="H1063" s="235" t="s">
        <v>1786</v>
      </c>
      <c r="I1063" s="12" t="s">
        <v>24</v>
      </c>
      <c r="J1063" s="12" t="s">
        <v>25</v>
      </c>
      <c r="K1063" s="236">
        <v>2097707.35</v>
      </c>
      <c r="L1063" s="237">
        <v>43317</v>
      </c>
      <c r="M1063" s="237">
        <v>43465</v>
      </c>
      <c r="N1063" s="36" t="s">
        <v>29</v>
      </c>
      <c r="O1063" s="12" t="s">
        <v>31</v>
      </c>
    </row>
    <row r="1064" spans="1:15" ht="75.75" customHeight="1" x14ac:dyDescent="0.25">
      <c r="A1064" s="218">
        <v>713</v>
      </c>
      <c r="B1064" s="10" t="s">
        <v>1162</v>
      </c>
      <c r="C1064" s="291" t="s">
        <v>1925</v>
      </c>
      <c r="D1064" s="30" t="s">
        <v>1926</v>
      </c>
      <c r="E1064" s="30" t="s">
        <v>1927</v>
      </c>
      <c r="F1064" s="14" t="s">
        <v>1928</v>
      </c>
      <c r="G1064" s="14" t="s">
        <v>1929</v>
      </c>
      <c r="H1064" s="14">
        <v>35</v>
      </c>
      <c r="I1064" s="14">
        <v>3000000000</v>
      </c>
      <c r="J1064" s="14" t="s">
        <v>25</v>
      </c>
      <c r="K1064" s="68">
        <v>1550581.55</v>
      </c>
      <c r="L1064" s="21">
        <v>43344</v>
      </c>
      <c r="M1064" s="21">
        <v>43374</v>
      </c>
      <c r="N1064" s="14" t="s">
        <v>37</v>
      </c>
      <c r="O1064" s="14" t="s">
        <v>304</v>
      </c>
    </row>
    <row r="1065" spans="1:15" ht="85.5" customHeight="1" x14ac:dyDescent="0.25">
      <c r="A1065" s="218">
        <v>714</v>
      </c>
      <c r="B1065" s="10" t="s">
        <v>964</v>
      </c>
      <c r="C1065" s="291" t="s">
        <v>1935</v>
      </c>
      <c r="D1065" s="33" t="s">
        <v>1934</v>
      </c>
      <c r="E1065" s="30" t="s">
        <v>1936</v>
      </c>
      <c r="F1065" s="14">
        <v>166</v>
      </c>
      <c r="G1065" s="14" t="s">
        <v>140</v>
      </c>
      <c r="H1065" s="14" t="s">
        <v>1937</v>
      </c>
      <c r="I1065" s="14">
        <v>3000000000</v>
      </c>
      <c r="J1065" s="14" t="s">
        <v>25</v>
      </c>
      <c r="K1065" s="68">
        <v>158547.68</v>
      </c>
      <c r="L1065" s="21">
        <v>43344</v>
      </c>
      <c r="M1065" s="21">
        <v>43374</v>
      </c>
      <c r="N1065" s="36" t="s">
        <v>29</v>
      </c>
      <c r="O1065" s="14" t="s">
        <v>31</v>
      </c>
    </row>
    <row r="1066" spans="1:15" ht="79.5" customHeight="1" x14ac:dyDescent="0.25">
      <c r="A1066" s="217">
        <v>717</v>
      </c>
      <c r="B1066" s="10" t="s">
        <v>1897</v>
      </c>
      <c r="C1066" s="54" t="s">
        <v>1898</v>
      </c>
      <c r="D1066" s="8" t="s">
        <v>1938</v>
      </c>
      <c r="E1066" s="8" t="s">
        <v>1939</v>
      </c>
      <c r="F1066" s="10">
        <v>642</v>
      </c>
      <c r="G1066" s="10" t="s">
        <v>1372</v>
      </c>
      <c r="H1066" s="10">
        <v>1</v>
      </c>
      <c r="I1066" s="3" t="s">
        <v>24</v>
      </c>
      <c r="J1066" s="10" t="s">
        <v>25</v>
      </c>
      <c r="K1066" s="120">
        <v>393860</v>
      </c>
      <c r="L1066" s="11" t="s">
        <v>1940</v>
      </c>
      <c r="M1066" s="121">
        <v>43344</v>
      </c>
      <c r="N1066" s="14" t="s">
        <v>29</v>
      </c>
      <c r="O1066" s="78" t="s">
        <v>31</v>
      </c>
    </row>
    <row r="1067" spans="1:15" ht="139.5" customHeight="1" x14ac:dyDescent="0.25">
      <c r="A1067" s="217">
        <v>718</v>
      </c>
      <c r="B1067" s="10" t="s">
        <v>1941</v>
      </c>
      <c r="C1067" s="54" t="s">
        <v>1942</v>
      </c>
      <c r="D1067" s="8" t="s">
        <v>1943</v>
      </c>
      <c r="E1067" s="8" t="s">
        <v>1944</v>
      </c>
      <c r="F1067" s="10">
        <v>778</v>
      </c>
      <c r="G1067" s="10" t="s">
        <v>821</v>
      </c>
      <c r="H1067" s="10">
        <v>400</v>
      </c>
      <c r="I1067" s="3" t="s">
        <v>24</v>
      </c>
      <c r="J1067" s="10" t="s">
        <v>25</v>
      </c>
      <c r="K1067" s="120">
        <v>192000</v>
      </c>
      <c r="L1067" s="11" t="s">
        <v>1940</v>
      </c>
      <c r="M1067" s="121">
        <v>43374</v>
      </c>
      <c r="N1067" s="14" t="s">
        <v>37</v>
      </c>
      <c r="O1067" s="78" t="s">
        <v>304</v>
      </c>
    </row>
    <row r="1068" spans="1:15" ht="58.5" customHeight="1" x14ac:dyDescent="0.25">
      <c r="A1068" s="217">
        <v>719</v>
      </c>
      <c r="B1068" s="3" t="s">
        <v>916</v>
      </c>
      <c r="C1068" s="55" t="s">
        <v>917</v>
      </c>
      <c r="D1068" s="163" t="s">
        <v>1945</v>
      </c>
      <c r="E1068" s="106" t="s">
        <v>919</v>
      </c>
      <c r="F1068" s="44" t="s">
        <v>846</v>
      </c>
      <c r="G1068" s="129" t="s">
        <v>140</v>
      </c>
      <c r="H1068" s="133">
        <v>3020</v>
      </c>
      <c r="I1068" s="78" t="s">
        <v>24</v>
      </c>
      <c r="J1068" s="78" t="s">
        <v>25</v>
      </c>
      <c r="K1068" s="127">
        <v>1170065.5</v>
      </c>
      <c r="L1068" s="11" t="s">
        <v>1940</v>
      </c>
      <c r="M1068" s="86">
        <v>43554</v>
      </c>
      <c r="N1068" s="14" t="s">
        <v>37</v>
      </c>
      <c r="O1068" s="78" t="s">
        <v>304</v>
      </c>
    </row>
    <row r="1069" spans="1:15" ht="255" x14ac:dyDescent="0.25">
      <c r="A1069" s="217">
        <v>720</v>
      </c>
      <c r="B1069" s="11" t="s">
        <v>1914</v>
      </c>
      <c r="C1069" s="57" t="s">
        <v>1919</v>
      </c>
      <c r="D1069" s="163" t="s">
        <v>872</v>
      </c>
      <c r="E1069" s="106" t="s">
        <v>1916</v>
      </c>
      <c r="F1069" s="44" t="s">
        <v>846</v>
      </c>
      <c r="G1069" s="129" t="s">
        <v>140</v>
      </c>
      <c r="H1069" s="126" t="s">
        <v>1915</v>
      </c>
      <c r="I1069" s="78" t="s">
        <v>24</v>
      </c>
      <c r="J1069" s="78" t="s">
        <v>25</v>
      </c>
      <c r="K1069" s="127">
        <v>599455</v>
      </c>
      <c r="L1069" s="86">
        <v>43344</v>
      </c>
      <c r="M1069" s="86">
        <v>43465</v>
      </c>
      <c r="N1069" s="36" t="s">
        <v>29</v>
      </c>
      <c r="O1069" s="14" t="s">
        <v>31</v>
      </c>
    </row>
    <row r="1070" spans="1:15" ht="38.25" x14ac:dyDescent="0.25">
      <c r="A1070" s="217">
        <v>721</v>
      </c>
      <c r="B1070" s="10" t="s">
        <v>1897</v>
      </c>
      <c r="C1070" s="54" t="s">
        <v>1898</v>
      </c>
      <c r="D1070" s="8" t="s">
        <v>1946</v>
      </c>
      <c r="E1070" s="8" t="s">
        <v>1939</v>
      </c>
      <c r="F1070" s="10">
        <v>642</v>
      </c>
      <c r="G1070" s="10" t="s">
        <v>1372</v>
      </c>
      <c r="H1070" s="10">
        <v>1409</v>
      </c>
      <c r="I1070" s="3" t="s">
        <v>24</v>
      </c>
      <c r="J1070" s="10" t="s">
        <v>25</v>
      </c>
      <c r="K1070" s="120">
        <v>5302740</v>
      </c>
      <c r="L1070" s="11" t="s">
        <v>1940</v>
      </c>
      <c r="M1070" s="121">
        <v>43344</v>
      </c>
      <c r="N1070" s="14" t="s">
        <v>29</v>
      </c>
      <c r="O1070" s="78" t="s">
        <v>31</v>
      </c>
    </row>
    <row r="1071" spans="1:15" ht="38.25" x14ac:dyDescent="0.25">
      <c r="A1071" s="217">
        <v>722</v>
      </c>
      <c r="B1071" s="10" t="s">
        <v>1897</v>
      </c>
      <c r="C1071" s="54" t="s">
        <v>1898</v>
      </c>
      <c r="D1071" s="8" t="s">
        <v>1947</v>
      </c>
      <c r="E1071" s="8" t="s">
        <v>1939</v>
      </c>
      <c r="F1071" s="15">
        <v>876</v>
      </c>
      <c r="G1071" s="10" t="s">
        <v>180</v>
      </c>
      <c r="H1071" s="10">
        <v>1</v>
      </c>
      <c r="I1071" s="3" t="s">
        <v>24</v>
      </c>
      <c r="J1071" s="10" t="s">
        <v>25</v>
      </c>
      <c r="K1071" s="120">
        <v>317300</v>
      </c>
      <c r="L1071" s="11" t="s">
        <v>498</v>
      </c>
      <c r="M1071" s="121">
        <v>43374</v>
      </c>
      <c r="N1071" s="14" t="s">
        <v>29</v>
      </c>
      <c r="O1071" s="78" t="s">
        <v>31</v>
      </c>
    </row>
    <row r="1072" spans="1:15" ht="51" x14ac:dyDescent="0.25">
      <c r="A1072" s="219">
        <v>723</v>
      </c>
      <c r="B1072" s="11" t="s">
        <v>1041</v>
      </c>
      <c r="C1072" s="57" t="s">
        <v>1042</v>
      </c>
      <c r="D1072" s="226" t="s">
        <v>1948</v>
      </c>
      <c r="E1072" s="227" t="s">
        <v>1044</v>
      </c>
      <c r="F1072" s="15">
        <v>876</v>
      </c>
      <c r="G1072" s="10" t="s">
        <v>180</v>
      </c>
      <c r="H1072" s="228" t="s">
        <v>1045</v>
      </c>
      <c r="I1072" s="3" t="s">
        <v>24</v>
      </c>
      <c r="J1072" s="10" t="s">
        <v>25</v>
      </c>
      <c r="K1072" s="229">
        <v>820000</v>
      </c>
      <c r="L1072" s="230">
        <v>43344</v>
      </c>
      <c r="M1072" s="230">
        <v>43374</v>
      </c>
      <c r="N1072" s="231" t="s">
        <v>29</v>
      </c>
      <c r="O1072" s="10" t="s">
        <v>31</v>
      </c>
    </row>
    <row r="1073" spans="1:15" ht="51" x14ac:dyDescent="0.25">
      <c r="A1073" s="219">
        <v>726</v>
      </c>
      <c r="B1073" s="317" t="s">
        <v>1952</v>
      </c>
      <c r="C1073" s="148" t="s">
        <v>1953</v>
      </c>
      <c r="D1073" s="163" t="s">
        <v>1954</v>
      </c>
      <c r="E1073" s="149" t="s">
        <v>1955</v>
      </c>
      <c r="F1073" s="150" t="s">
        <v>147</v>
      </c>
      <c r="G1073" s="150" t="s">
        <v>41</v>
      </c>
      <c r="H1073" s="133">
        <v>1</v>
      </c>
      <c r="I1073" s="92" t="s">
        <v>24</v>
      </c>
      <c r="J1073" s="92" t="s">
        <v>25</v>
      </c>
      <c r="K1073" s="127">
        <v>8696560.8000000007</v>
      </c>
      <c r="L1073" s="86">
        <v>43379</v>
      </c>
      <c r="M1073" s="86">
        <v>43464</v>
      </c>
      <c r="N1073" s="14" t="s">
        <v>38</v>
      </c>
      <c r="O1073" s="78" t="s">
        <v>304</v>
      </c>
    </row>
    <row r="1074" spans="1:15" ht="51" x14ac:dyDescent="0.25">
      <c r="A1074" s="219">
        <v>727</v>
      </c>
      <c r="B1074" s="11" t="s">
        <v>1956</v>
      </c>
      <c r="C1074" s="57" t="s">
        <v>1957</v>
      </c>
      <c r="D1074" s="281" t="s">
        <v>1958</v>
      </c>
      <c r="E1074" s="239" t="s">
        <v>1959</v>
      </c>
      <c r="F1074" s="150" t="s">
        <v>147</v>
      </c>
      <c r="G1074" s="150" t="s">
        <v>41</v>
      </c>
      <c r="H1074" s="15">
        <v>50</v>
      </c>
      <c r="I1074" s="3" t="s">
        <v>24</v>
      </c>
      <c r="J1074" s="10" t="s">
        <v>25</v>
      </c>
      <c r="K1074" s="321">
        <v>828333.33</v>
      </c>
      <c r="L1074" s="121">
        <v>43374</v>
      </c>
      <c r="M1074" s="121">
        <v>43435</v>
      </c>
      <c r="N1074" s="14" t="s">
        <v>37</v>
      </c>
      <c r="O1074" s="78" t="s">
        <v>304</v>
      </c>
    </row>
    <row r="1075" spans="1:15" ht="114.75" x14ac:dyDescent="0.25">
      <c r="A1075" s="217">
        <v>728</v>
      </c>
      <c r="B1075" s="10" t="s">
        <v>1960</v>
      </c>
      <c r="C1075" s="54" t="s">
        <v>1961</v>
      </c>
      <c r="D1075" s="8" t="s">
        <v>1176</v>
      </c>
      <c r="E1075" s="318" t="s">
        <v>1962</v>
      </c>
      <c r="F1075" s="89">
        <v>796</v>
      </c>
      <c r="G1075" s="89" t="s">
        <v>34</v>
      </c>
      <c r="H1075" s="66" t="s">
        <v>1970</v>
      </c>
      <c r="I1075" s="3" t="s">
        <v>24</v>
      </c>
      <c r="J1075" s="10" t="s">
        <v>25</v>
      </c>
      <c r="K1075" s="319">
        <v>1622350.28</v>
      </c>
      <c r="L1075" s="119">
        <v>43374</v>
      </c>
      <c r="M1075" s="320">
        <v>43435</v>
      </c>
      <c r="N1075" s="14" t="s">
        <v>37</v>
      </c>
      <c r="O1075" s="78" t="s">
        <v>304</v>
      </c>
    </row>
    <row r="1076" spans="1:15" ht="84" customHeight="1" x14ac:dyDescent="0.25">
      <c r="A1076" s="217">
        <v>729</v>
      </c>
      <c r="B1076" s="3" t="s">
        <v>1963</v>
      </c>
      <c r="C1076" s="55" t="s">
        <v>1964</v>
      </c>
      <c r="D1076" s="163" t="s">
        <v>1965</v>
      </c>
      <c r="E1076" s="106" t="s">
        <v>1966</v>
      </c>
      <c r="F1076" s="44" t="s">
        <v>1967</v>
      </c>
      <c r="G1076" s="129" t="s">
        <v>1968</v>
      </c>
      <c r="H1076" s="126" t="s">
        <v>1969</v>
      </c>
      <c r="I1076" s="78" t="s">
        <v>24</v>
      </c>
      <c r="J1076" s="78" t="s">
        <v>25</v>
      </c>
      <c r="K1076" s="127">
        <v>125706.14</v>
      </c>
      <c r="L1076" s="121">
        <v>43374</v>
      </c>
      <c r="M1076" s="121">
        <v>43374</v>
      </c>
      <c r="N1076" s="36" t="s">
        <v>29</v>
      </c>
      <c r="O1076" s="10" t="s">
        <v>304</v>
      </c>
    </row>
    <row r="1077" spans="1:15" ht="78" customHeight="1" x14ac:dyDescent="0.25">
      <c r="A1077" s="219">
        <v>730</v>
      </c>
      <c r="B1077" s="41" t="s">
        <v>856</v>
      </c>
      <c r="C1077" s="322" t="s">
        <v>1979</v>
      </c>
      <c r="D1077" s="307" t="s">
        <v>857</v>
      </c>
      <c r="E1077" s="227" t="s">
        <v>1980</v>
      </c>
      <c r="F1077" s="10" t="s">
        <v>1563</v>
      </c>
      <c r="G1077" s="10" t="s">
        <v>1143</v>
      </c>
      <c r="H1077" s="15" t="s">
        <v>1981</v>
      </c>
      <c r="I1077" s="11" t="s">
        <v>24</v>
      </c>
      <c r="J1077" s="10" t="s">
        <v>25</v>
      </c>
      <c r="K1077" s="306">
        <v>1094823</v>
      </c>
      <c r="L1077" s="305">
        <v>43374</v>
      </c>
      <c r="M1077" s="121">
        <v>43525</v>
      </c>
      <c r="N1077" s="14" t="s">
        <v>37</v>
      </c>
      <c r="O1077" s="10" t="s">
        <v>304</v>
      </c>
    </row>
    <row r="1078" spans="1:15" ht="59.25" customHeight="1" x14ac:dyDescent="0.25">
      <c r="A1078" s="219">
        <v>731</v>
      </c>
      <c r="B1078" s="253" t="s">
        <v>795</v>
      </c>
      <c r="C1078" s="151" t="s">
        <v>2094</v>
      </c>
      <c r="D1078" s="77" t="s">
        <v>1982</v>
      </c>
      <c r="E1078" s="77" t="s">
        <v>1983</v>
      </c>
      <c r="F1078" s="22">
        <v>796</v>
      </c>
      <c r="G1078" s="22" t="s">
        <v>1984</v>
      </c>
      <c r="H1078" s="157">
        <v>43175</v>
      </c>
      <c r="I1078" s="14">
        <v>30000000000</v>
      </c>
      <c r="J1078" s="14" t="s">
        <v>25</v>
      </c>
      <c r="K1078" s="68">
        <v>527842.86</v>
      </c>
      <c r="L1078" s="156">
        <v>43435</v>
      </c>
      <c r="M1078" s="156">
        <v>43800</v>
      </c>
      <c r="N1078" s="14" t="s">
        <v>37</v>
      </c>
      <c r="O1078" s="10" t="s">
        <v>304</v>
      </c>
    </row>
    <row r="1079" spans="1:15" ht="38.25" x14ac:dyDescent="0.25">
      <c r="A1079" s="219">
        <v>732</v>
      </c>
      <c r="B1079" s="3" t="s">
        <v>1985</v>
      </c>
      <c r="C1079" s="56" t="s">
        <v>1986</v>
      </c>
      <c r="D1079" s="163" t="s">
        <v>1987</v>
      </c>
      <c r="E1079" s="106" t="s">
        <v>1988</v>
      </c>
      <c r="F1079" s="61" t="s">
        <v>181</v>
      </c>
      <c r="G1079" s="61" t="s">
        <v>140</v>
      </c>
      <c r="H1079" s="126">
        <v>8000</v>
      </c>
      <c r="I1079" s="78" t="s">
        <v>24</v>
      </c>
      <c r="J1079" s="78" t="s">
        <v>25</v>
      </c>
      <c r="K1079" s="127">
        <v>413040</v>
      </c>
      <c r="L1079" s="156">
        <v>43374</v>
      </c>
      <c r="M1079" s="86">
        <v>43556</v>
      </c>
      <c r="N1079" s="14" t="s">
        <v>37</v>
      </c>
      <c r="O1079" s="10" t="s">
        <v>304</v>
      </c>
    </row>
    <row r="1080" spans="1:15" ht="114.75" x14ac:dyDescent="0.25">
      <c r="A1080" s="219">
        <v>733</v>
      </c>
      <c r="B1080" s="10" t="s">
        <v>106</v>
      </c>
      <c r="C1080" s="54" t="s">
        <v>1989</v>
      </c>
      <c r="D1080" s="87" t="s">
        <v>1990</v>
      </c>
      <c r="E1080" s="87" t="s">
        <v>1613</v>
      </c>
      <c r="F1080" s="20" t="s">
        <v>1991</v>
      </c>
      <c r="G1080" s="14" t="s">
        <v>1992</v>
      </c>
      <c r="H1080" s="38" t="s">
        <v>1993</v>
      </c>
      <c r="I1080" s="19" t="s">
        <v>24</v>
      </c>
      <c r="J1080" s="14" t="s">
        <v>25</v>
      </c>
      <c r="K1080" s="65">
        <v>638699.84</v>
      </c>
      <c r="L1080" s="156">
        <v>43374</v>
      </c>
      <c r="M1080" s="121">
        <v>43525</v>
      </c>
      <c r="N1080" s="14" t="s">
        <v>37</v>
      </c>
      <c r="O1080" s="10" t="s">
        <v>304</v>
      </c>
    </row>
    <row r="1081" spans="1:15" ht="65.25" customHeight="1" x14ac:dyDescent="0.25">
      <c r="A1081" s="219">
        <v>734</v>
      </c>
      <c r="B1081" s="10" t="s">
        <v>856</v>
      </c>
      <c r="C1081" s="54" t="s">
        <v>1994</v>
      </c>
      <c r="D1081" s="30" t="s">
        <v>1995</v>
      </c>
      <c r="E1081" s="30" t="s">
        <v>1996</v>
      </c>
      <c r="F1081" s="61" t="s">
        <v>1997</v>
      </c>
      <c r="G1081" s="61" t="s">
        <v>1998</v>
      </c>
      <c r="H1081" s="152" t="s">
        <v>1999</v>
      </c>
      <c r="I1081" s="153" t="s">
        <v>24</v>
      </c>
      <c r="J1081" s="153" t="s">
        <v>25</v>
      </c>
      <c r="K1081" s="139">
        <v>2775563.7</v>
      </c>
      <c r="L1081" s="86">
        <v>43378</v>
      </c>
      <c r="M1081" s="86">
        <v>43555</v>
      </c>
      <c r="N1081" s="14" t="s">
        <v>37</v>
      </c>
      <c r="O1081" s="10" t="s">
        <v>304</v>
      </c>
    </row>
    <row r="1082" spans="1:15" ht="141" customHeight="1" x14ac:dyDescent="0.25">
      <c r="A1082" s="219">
        <v>735</v>
      </c>
      <c r="B1082" s="10" t="s">
        <v>1226</v>
      </c>
      <c r="C1082" s="54" t="s">
        <v>2000</v>
      </c>
      <c r="D1082" s="30" t="s">
        <v>2001</v>
      </c>
      <c r="E1082" s="30" t="s">
        <v>2002</v>
      </c>
      <c r="F1082" s="61" t="s">
        <v>1550</v>
      </c>
      <c r="G1082" s="61" t="s">
        <v>1551</v>
      </c>
      <c r="H1082" s="152" t="s">
        <v>2003</v>
      </c>
      <c r="I1082" s="153" t="s">
        <v>24</v>
      </c>
      <c r="J1082" s="153" t="s">
        <v>25</v>
      </c>
      <c r="K1082" s="139">
        <v>154544.51999999999</v>
      </c>
      <c r="L1082" s="86">
        <v>43378</v>
      </c>
      <c r="M1082" s="121">
        <v>43405</v>
      </c>
      <c r="N1082" s="14" t="s">
        <v>37</v>
      </c>
      <c r="O1082" s="10" t="s">
        <v>304</v>
      </c>
    </row>
    <row r="1083" spans="1:15" ht="88.5" customHeight="1" x14ac:dyDescent="0.25">
      <c r="A1083" s="219">
        <v>736</v>
      </c>
      <c r="B1083" s="11" t="s">
        <v>1956</v>
      </c>
      <c r="C1083" s="57" t="s">
        <v>1957</v>
      </c>
      <c r="D1083" s="281" t="s">
        <v>2004</v>
      </c>
      <c r="E1083" s="239" t="s">
        <v>1959</v>
      </c>
      <c r="F1083" s="150" t="s">
        <v>147</v>
      </c>
      <c r="G1083" s="150" t="s">
        <v>41</v>
      </c>
      <c r="H1083" s="15">
        <v>18</v>
      </c>
      <c r="I1083" s="3" t="s">
        <v>24</v>
      </c>
      <c r="J1083" s="10" t="s">
        <v>25</v>
      </c>
      <c r="K1083" s="321">
        <v>510500</v>
      </c>
      <c r="L1083" s="121">
        <v>43405</v>
      </c>
      <c r="M1083" s="121">
        <v>43435</v>
      </c>
      <c r="N1083" s="14" t="s">
        <v>37</v>
      </c>
      <c r="O1083" s="78" t="s">
        <v>304</v>
      </c>
    </row>
    <row r="1084" spans="1:15" ht="68.25" customHeight="1" x14ac:dyDescent="0.25">
      <c r="A1084" s="219">
        <v>737</v>
      </c>
      <c r="B1084" s="11" t="s">
        <v>2005</v>
      </c>
      <c r="C1084" s="57" t="s">
        <v>2006</v>
      </c>
      <c r="D1084" s="281" t="s">
        <v>2007</v>
      </c>
      <c r="E1084" s="239" t="s">
        <v>1959</v>
      </c>
      <c r="F1084" s="61" t="s">
        <v>147</v>
      </c>
      <c r="G1084" s="61" t="s">
        <v>41</v>
      </c>
      <c r="H1084" s="15">
        <v>550</v>
      </c>
      <c r="I1084" s="3" t="s">
        <v>24</v>
      </c>
      <c r="J1084" s="10" t="s">
        <v>25</v>
      </c>
      <c r="K1084" s="321">
        <v>733803</v>
      </c>
      <c r="L1084" s="121">
        <v>43374</v>
      </c>
      <c r="M1084" s="121">
        <v>43405</v>
      </c>
      <c r="N1084" s="14" t="s">
        <v>29</v>
      </c>
      <c r="O1084" s="78" t="s">
        <v>31</v>
      </c>
    </row>
    <row r="1085" spans="1:15" s="31" customFormat="1" ht="68.25" customHeight="1" x14ac:dyDescent="0.25">
      <c r="A1085" s="219">
        <v>742</v>
      </c>
      <c r="B1085" s="41" t="s">
        <v>2017</v>
      </c>
      <c r="C1085" s="322" t="s">
        <v>2018</v>
      </c>
      <c r="D1085" s="307" t="s">
        <v>2019</v>
      </c>
      <c r="E1085" s="8" t="s">
        <v>169</v>
      </c>
      <c r="F1085" s="10" t="s">
        <v>2020</v>
      </c>
      <c r="G1085" s="10" t="s">
        <v>2026</v>
      </c>
      <c r="H1085" s="15" t="s">
        <v>2021</v>
      </c>
      <c r="I1085" s="11" t="s">
        <v>24</v>
      </c>
      <c r="J1085" s="10" t="s">
        <v>25</v>
      </c>
      <c r="K1085" s="306">
        <v>1018232</v>
      </c>
      <c r="L1085" s="305">
        <v>43405</v>
      </c>
      <c r="M1085" s="121">
        <v>43800</v>
      </c>
      <c r="N1085" s="14" t="s">
        <v>37</v>
      </c>
      <c r="O1085" s="10" t="s">
        <v>304</v>
      </c>
    </row>
    <row r="1086" spans="1:15" ht="36" customHeight="1" x14ac:dyDescent="0.25">
      <c r="A1086" s="219">
        <v>743</v>
      </c>
      <c r="B1086" s="10" t="s">
        <v>152</v>
      </c>
      <c r="C1086" s="54" t="s">
        <v>153</v>
      </c>
      <c r="D1086" s="30" t="s">
        <v>2022</v>
      </c>
      <c r="E1086" s="77" t="s">
        <v>330</v>
      </c>
      <c r="F1086" s="20" t="s">
        <v>2023</v>
      </c>
      <c r="G1086" s="14" t="s">
        <v>2024</v>
      </c>
      <c r="H1086" s="14">
        <v>259.5</v>
      </c>
      <c r="I1086" s="19" t="s">
        <v>24</v>
      </c>
      <c r="J1086" s="32" t="s">
        <v>25</v>
      </c>
      <c r="K1086" s="68">
        <v>330473.33</v>
      </c>
      <c r="L1086" s="305">
        <v>43405</v>
      </c>
      <c r="M1086" s="305">
        <v>43405</v>
      </c>
      <c r="N1086" s="14" t="s">
        <v>37</v>
      </c>
      <c r="O1086" s="10" t="s">
        <v>304</v>
      </c>
    </row>
    <row r="1087" spans="1:15" ht="63" customHeight="1" x14ac:dyDescent="0.25">
      <c r="A1087" s="219">
        <v>744</v>
      </c>
      <c r="B1087" s="10" t="s">
        <v>187</v>
      </c>
      <c r="C1087" s="58" t="s">
        <v>1219</v>
      </c>
      <c r="D1087" s="247" t="s">
        <v>2025</v>
      </c>
      <c r="E1087" s="247" t="s">
        <v>1220</v>
      </c>
      <c r="F1087" s="14">
        <v>876</v>
      </c>
      <c r="G1087" s="14" t="s">
        <v>180</v>
      </c>
      <c r="H1087" s="10" t="s">
        <v>208</v>
      </c>
      <c r="I1087" s="3" t="s">
        <v>24</v>
      </c>
      <c r="J1087" s="10" t="s">
        <v>25</v>
      </c>
      <c r="K1087" s="255">
        <v>16451328.82</v>
      </c>
      <c r="L1087" s="237">
        <v>43374</v>
      </c>
      <c r="M1087" s="121">
        <v>43435</v>
      </c>
      <c r="N1087" s="231" t="s">
        <v>29</v>
      </c>
      <c r="O1087" s="10" t="s">
        <v>31</v>
      </c>
    </row>
    <row r="1088" spans="1:15" ht="76.5" x14ac:dyDescent="0.25">
      <c r="A1088" s="219">
        <v>745</v>
      </c>
      <c r="B1088" s="10" t="s">
        <v>2035</v>
      </c>
      <c r="C1088" s="56" t="s">
        <v>2033</v>
      </c>
      <c r="D1088" s="307" t="s">
        <v>2034</v>
      </c>
      <c r="E1088" s="8" t="s">
        <v>169</v>
      </c>
      <c r="F1088" s="10" t="s">
        <v>172</v>
      </c>
      <c r="G1088" s="10" t="s">
        <v>252</v>
      </c>
      <c r="H1088" s="15">
        <v>61666</v>
      </c>
      <c r="I1088" s="11" t="s">
        <v>24</v>
      </c>
      <c r="J1088" s="10" t="s">
        <v>25</v>
      </c>
      <c r="K1088" s="306">
        <v>1362818.6</v>
      </c>
      <c r="L1088" s="305">
        <v>43405</v>
      </c>
      <c r="M1088" s="121">
        <v>43770</v>
      </c>
      <c r="N1088" s="231" t="s">
        <v>29</v>
      </c>
      <c r="O1088" s="10" t="s">
        <v>31</v>
      </c>
    </row>
    <row r="1089" spans="1:15" ht="293.25" x14ac:dyDescent="0.25">
      <c r="A1089" s="324" t="s">
        <v>2048</v>
      </c>
      <c r="B1089" s="11" t="s">
        <v>835</v>
      </c>
      <c r="C1089" s="155" t="s">
        <v>2039</v>
      </c>
      <c r="D1089" s="163" t="s">
        <v>2056</v>
      </c>
      <c r="E1089" s="106" t="s">
        <v>2040</v>
      </c>
      <c r="F1089" s="61" t="s">
        <v>2041</v>
      </c>
      <c r="G1089" s="125" t="s">
        <v>2042</v>
      </c>
      <c r="H1089" s="126" t="s">
        <v>2043</v>
      </c>
      <c r="I1089" s="78" t="s">
        <v>24</v>
      </c>
      <c r="J1089" s="78" t="s">
        <v>25</v>
      </c>
      <c r="K1089" s="127">
        <v>1212946.2</v>
      </c>
      <c r="L1089" s="86">
        <v>43405</v>
      </c>
      <c r="M1089" s="86">
        <v>43555</v>
      </c>
      <c r="N1089" s="14" t="s">
        <v>1821</v>
      </c>
      <c r="O1089" s="14" t="s">
        <v>304</v>
      </c>
    </row>
    <row r="1090" spans="1:15" ht="51" x14ac:dyDescent="0.25">
      <c r="A1090" s="324" t="s">
        <v>2049</v>
      </c>
      <c r="B1090" s="11" t="s">
        <v>2044</v>
      </c>
      <c r="C1090" s="155" t="s">
        <v>2045</v>
      </c>
      <c r="D1090" s="163" t="s">
        <v>2046</v>
      </c>
      <c r="E1090" s="106" t="s">
        <v>1489</v>
      </c>
      <c r="F1090" s="61" t="s">
        <v>147</v>
      </c>
      <c r="G1090" s="125" t="s">
        <v>41</v>
      </c>
      <c r="H1090" s="126">
        <v>128</v>
      </c>
      <c r="I1090" s="78" t="s">
        <v>24</v>
      </c>
      <c r="J1090" s="78" t="s">
        <v>25</v>
      </c>
      <c r="K1090" s="127">
        <v>167787.51999999999</v>
      </c>
      <c r="L1090" s="86">
        <v>43435</v>
      </c>
      <c r="M1090" s="86">
        <v>43497</v>
      </c>
      <c r="N1090" s="14" t="s">
        <v>1821</v>
      </c>
      <c r="O1090" s="14" t="s">
        <v>304</v>
      </c>
    </row>
    <row r="1091" spans="1:15" ht="204" x14ac:dyDescent="0.25">
      <c r="A1091" s="324" t="s">
        <v>2050</v>
      </c>
      <c r="B1091" s="9" t="s">
        <v>1072</v>
      </c>
      <c r="C1091" s="58" t="s">
        <v>2051</v>
      </c>
      <c r="D1091" s="243" t="s">
        <v>1296</v>
      </c>
      <c r="E1091" s="243" t="s">
        <v>1297</v>
      </c>
      <c r="F1091" s="15">
        <v>876</v>
      </c>
      <c r="G1091" s="10" t="s">
        <v>180</v>
      </c>
      <c r="H1091" s="281" t="s">
        <v>2047</v>
      </c>
      <c r="I1091" s="3" t="s">
        <v>24</v>
      </c>
      <c r="J1091" s="10" t="s">
        <v>25</v>
      </c>
      <c r="K1091" s="64">
        <v>1938951.42</v>
      </c>
      <c r="L1091" s="121">
        <v>43405</v>
      </c>
      <c r="M1091" s="121">
        <v>43435</v>
      </c>
      <c r="N1091" s="231" t="s">
        <v>29</v>
      </c>
      <c r="O1091" s="10" t="s">
        <v>31</v>
      </c>
    </row>
    <row r="1092" spans="1:15" ht="38.25" x14ac:dyDescent="0.25">
      <c r="A1092" s="219">
        <v>749</v>
      </c>
      <c r="B1092" s="10" t="s">
        <v>2052</v>
      </c>
      <c r="C1092" s="56" t="s">
        <v>2053</v>
      </c>
      <c r="D1092" s="30" t="s">
        <v>2054</v>
      </c>
      <c r="E1092" s="30" t="s">
        <v>2055</v>
      </c>
      <c r="F1092" s="61" t="s">
        <v>1385</v>
      </c>
      <c r="G1092" s="125" t="s">
        <v>1372</v>
      </c>
      <c r="H1092" s="126">
        <v>1</v>
      </c>
      <c r="I1092" s="78" t="s">
        <v>24</v>
      </c>
      <c r="J1092" s="78" t="s">
        <v>25</v>
      </c>
      <c r="K1092" s="127">
        <v>1211190</v>
      </c>
      <c r="L1092" s="135">
        <v>43409</v>
      </c>
      <c r="M1092" s="135">
        <v>43496</v>
      </c>
      <c r="N1092" s="44" t="s">
        <v>29</v>
      </c>
      <c r="O1092" s="78" t="s">
        <v>31</v>
      </c>
    </row>
    <row r="1093" spans="1:15" ht="51" x14ac:dyDescent="0.25">
      <c r="A1093" s="219">
        <v>750</v>
      </c>
      <c r="B1093" s="11" t="s">
        <v>1952</v>
      </c>
      <c r="C1093" s="57" t="s">
        <v>1953</v>
      </c>
      <c r="D1093" s="163" t="s">
        <v>1954</v>
      </c>
      <c r="E1093" s="325" t="s">
        <v>1955</v>
      </c>
      <c r="F1093" s="61" t="s">
        <v>147</v>
      </c>
      <c r="G1093" s="61" t="s">
        <v>41</v>
      </c>
      <c r="H1093" s="126">
        <v>1</v>
      </c>
      <c r="I1093" s="78" t="s">
        <v>24</v>
      </c>
      <c r="J1093" s="78" t="s">
        <v>25</v>
      </c>
      <c r="K1093" s="127">
        <v>8300000</v>
      </c>
      <c r="L1093" s="86">
        <v>43410</v>
      </c>
      <c r="M1093" s="86">
        <v>43495</v>
      </c>
      <c r="N1093" s="14" t="s">
        <v>38</v>
      </c>
      <c r="O1093" s="78" t="s">
        <v>304</v>
      </c>
    </row>
    <row r="1094" spans="1:15" ht="63.75" x14ac:dyDescent="0.25">
      <c r="A1094" s="219">
        <v>754</v>
      </c>
      <c r="B1094" s="11" t="s">
        <v>2079</v>
      </c>
      <c r="C1094" s="57" t="s">
        <v>2080</v>
      </c>
      <c r="D1094" s="163" t="s">
        <v>2081</v>
      </c>
      <c r="E1094" s="325" t="s">
        <v>2082</v>
      </c>
      <c r="F1094" s="61" t="s">
        <v>147</v>
      </c>
      <c r="G1094" s="61" t="s">
        <v>41</v>
      </c>
      <c r="H1094" s="126" t="s">
        <v>2083</v>
      </c>
      <c r="I1094" s="78" t="s">
        <v>24</v>
      </c>
      <c r="J1094" s="78" t="s">
        <v>25</v>
      </c>
      <c r="K1094" s="127">
        <v>832362.3</v>
      </c>
      <c r="L1094" s="86">
        <v>43440</v>
      </c>
      <c r="M1094" s="86">
        <v>43554</v>
      </c>
      <c r="N1094" s="14" t="s">
        <v>1821</v>
      </c>
      <c r="O1094" s="78" t="s">
        <v>304</v>
      </c>
    </row>
    <row r="1095" spans="1:15" ht="51" x14ac:dyDescent="0.25">
      <c r="A1095" s="219">
        <v>755</v>
      </c>
      <c r="B1095" s="11" t="s">
        <v>1041</v>
      </c>
      <c r="C1095" s="57" t="s">
        <v>1042</v>
      </c>
      <c r="D1095" s="281" t="s">
        <v>2095</v>
      </c>
      <c r="E1095" s="239" t="s">
        <v>1473</v>
      </c>
      <c r="F1095" s="15">
        <v>876</v>
      </c>
      <c r="G1095" s="10" t="s">
        <v>180</v>
      </c>
      <c r="H1095" s="15" t="s">
        <v>1719</v>
      </c>
      <c r="I1095" s="3" t="s">
        <v>24</v>
      </c>
      <c r="J1095" s="10" t="s">
        <v>25</v>
      </c>
      <c r="K1095" s="120">
        <v>285000</v>
      </c>
      <c r="L1095" s="121">
        <v>43405</v>
      </c>
      <c r="M1095" s="121">
        <v>43435</v>
      </c>
      <c r="N1095" s="36" t="s">
        <v>29</v>
      </c>
      <c r="O1095" s="14" t="s">
        <v>31</v>
      </c>
    </row>
    <row r="1096" spans="1:15" ht="51" x14ac:dyDescent="0.25">
      <c r="A1096" s="219">
        <v>758</v>
      </c>
      <c r="B1096" s="32" t="s">
        <v>2096</v>
      </c>
      <c r="C1096" s="58" t="s">
        <v>2097</v>
      </c>
      <c r="D1096" s="226" t="s">
        <v>2098</v>
      </c>
      <c r="E1096" s="227" t="s">
        <v>248</v>
      </c>
      <c r="F1096" s="11" t="s">
        <v>1592</v>
      </c>
      <c r="G1096" s="10" t="s">
        <v>142</v>
      </c>
      <c r="H1096" s="228" t="s">
        <v>208</v>
      </c>
      <c r="I1096" s="3" t="s">
        <v>24</v>
      </c>
      <c r="J1096" s="10" t="s">
        <v>25</v>
      </c>
      <c r="K1096" s="229">
        <v>6369719</v>
      </c>
      <c r="L1096" s="230">
        <v>43435</v>
      </c>
      <c r="M1096" s="230">
        <v>43435</v>
      </c>
      <c r="N1096" s="231" t="s">
        <v>29</v>
      </c>
      <c r="O1096" s="10" t="s">
        <v>31</v>
      </c>
    </row>
    <row r="1097" spans="1:15" ht="38.25" x14ac:dyDescent="0.25">
      <c r="A1097" s="219">
        <v>759</v>
      </c>
      <c r="B1097" s="32" t="s">
        <v>334</v>
      </c>
      <c r="C1097" s="58" t="s">
        <v>2099</v>
      </c>
      <c r="D1097" s="226" t="s">
        <v>2100</v>
      </c>
      <c r="E1097" s="227" t="s">
        <v>2101</v>
      </c>
      <c r="F1097" s="11" t="s">
        <v>147</v>
      </c>
      <c r="G1097" s="10" t="s">
        <v>1984</v>
      </c>
      <c r="H1097" s="228">
        <v>5</v>
      </c>
      <c r="I1097" s="3" t="s">
        <v>24</v>
      </c>
      <c r="J1097" s="10" t="s">
        <v>25</v>
      </c>
      <c r="K1097" s="229">
        <v>185150</v>
      </c>
      <c r="L1097" s="230">
        <v>43435</v>
      </c>
      <c r="M1097" s="230">
        <v>43465</v>
      </c>
      <c r="N1097" s="14" t="s">
        <v>37</v>
      </c>
      <c r="O1097" s="10" t="s">
        <v>304</v>
      </c>
    </row>
    <row r="1098" spans="1:15" ht="38.25" x14ac:dyDescent="0.25">
      <c r="A1098" s="219">
        <v>760</v>
      </c>
      <c r="B1098" s="32" t="s">
        <v>2102</v>
      </c>
      <c r="C1098" s="58" t="s">
        <v>2103</v>
      </c>
      <c r="D1098" s="226" t="s">
        <v>2104</v>
      </c>
      <c r="E1098" s="227" t="s">
        <v>2105</v>
      </c>
      <c r="F1098" s="11" t="s">
        <v>147</v>
      </c>
      <c r="G1098" s="10" t="s">
        <v>1984</v>
      </c>
      <c r="H1098" s="228">
        <v>68</v>
      </c>
      <c r="I1098" s="3" t="s">
        <v>24</v>
      </c>
      <c r="J1098" s="10" t="s">
        <v>25</v>
      </c>
      <c r="K1098" s="229">
        <v>335980</v>
      </c>
      <c r="L1098" s="230">
        <v>43435</v>
      </c>
      <c r="M1098" s="230">
        <v>43830</v>
      </c>
      <c r="N1098" s="14" t="s">
        <v>29</v>
      </c>
      <c r="O1098" s="14" t="s">
        <v>31</v>
      </c>
    </row>
    <row r="1099" spans="1:15" ht="114.75" x14ac:dyDescent="0.25">
      <c r="A1099" s="219">
        <v>761</v>
      </c>
      <c r="B1099" s="10" t="s">
        <v>1960</v>
      </c>
      <c r="C1099" s="54" t="s">
        <v>1961</v>
      </c>
      <c r="D1099" s="8" t="s">
        <v>1176</v>
      </c>
      <c r="E1099" s="318" t="s">
        <v>1962</v>
      </c>
      <c r="F1099" s="89">
        <v>796</v>
      </c>
      <c r="G1099" s="89" t="s">
        <v>34</v>
      </c>
      <c r="H1099" s="66" t="s">
        <v>2106</v>
      </c>
      <c r="I1099" s="3" t="s">
        <v>24</v>
      </c>
      <c r="J1099" s="10" t="s">
        <v>25</v>
      </c>
      <c r="K1099" s="319">
        <v>1617482.2</v>
      </c>
      <c r="L1099" s="119">
        <v>43435</v>
      </c>
      <c r="M1099" s="320">
        <v>43525</v>
      </c>
      <c r="N1099" s="14" t="s">
        <v>29</v>
      </c>
      <c r="O1099" s="14" t="s">
        <v>31</v>
      </c>
    </row>
    <row r="1100" spans="1:15" ht="51" x14ac:dyDescent="0.25">
      <c r="A1100" s="219">
        <v>762</v>
      </c>
      <c r="B1100" s="32" t="s">
        <v>2107</v>
      </c>
      <c r="C1100" s="58" t="s">
        <v>2108</v>
      </c>
      <c r="D1100" s="226" t="s">
        <v>1046</v>
      </c>
      <c r="E1100" s="227" t="s">
        <v>1047</v>
      </c>
      <c r="F1100" s="11" t="s">
        <v>147</v>
      </c>
      <c r="G1100" s="10" t="s">
        <v>1984</v>
      </c>
      <c r="H1100" s="228">
        <v>2</v>
      </c>
      <c r="I1100" s="3" t="s">
        <v>24</v>
      </c>
      <c r="J1100" s="10" t="s">
        <v>25</v>
      </c>
      <c r="K1100" s="229">
        <v>75980</v>
      </c>
      <c r="L1100" s="230">
        <v>43435</v>
      </c>
      <c r="M1100" s="230">
        <v>43830</v>
      </c>
      <c r="N1100" s="14" t="s">
        <v>37</v>
      </c>
      <c r="O1100" s="10" t="s">
        <v>304</v>
      </c>
    </row>
    <row r="1101" spans="1:15" ht="38.25" x14ac:dyDescent="0.25">
      <c r="A1101" s="219">
        <v>763</v>
      </c>
      <c r="B1101" s="10" t="s">
        <v>1162</v>
      </c>
      <c r="C1101" s="54" t="s">
        <v>1163</v>
      </c>
      <c r="D1101" s="239" t="s">
        <v>2115</v>
      </c>
      <c r="E1101" s="227" t="s">
        <v>2105</v>
      </c>
      <c r="F1101" s="15">
        <v>796</v>
      </c>
      <c r="G1101" s="10" t="s">
        <v>41</v>
      </c>
      <c r="H1101" s="15">
        <v>500</v>
      </c>
      <c r="I1101" s="3" t="s">
        <v>24</v>
      </c>
      <c r="J1101" s="10" t="s">
        <v>25</v>
      </c>
      <c r="K1101" s="240">
        <v>1914000</v>
      </c>
      <c r="L1101" s="230">
        <v>43435</v>
      </c>
      <c r="M1101" s="230">
        <v>43830</v>
      </c>
      <c r="N1101" s="14" t="s">
        <v>37</v>
      </c>
      <c r="O1101" s="10" t="s">
        <v>304</v>
      </c>
    </row>
    <row r="1102" spans="1:15" ht="38.25" x14ac:dyDescent="0.25">
      <c r="A1102" s="219">
        <v>764</v>
      </c>
      <c r="B1102" s="11" t="s">
        <v>1041</v>
      </c>
      <c r="C1102" s="57" t="s">
        <v>1042</v>
      </c>
      <c r="D1102" s="281" t="s">
        <v>2114</v>
      </c>
      <c r="E1102" s="239" t="s">
        <v>1473</v>
      </c>
      <c r="F1102" s="15">
        <v>876</v>
      </c>
      <c r="G1102" s="10" t="s">
        <v>180</v>
      </c>
      <c r="H1102" s="15" t="s">
        <v>1719</v>
      </c>
      <c r="I1102" s="3" t="s">
        <v>24</v>
      </c>
      <c r="J1102" s="10" t="s">
        <v>25</v>
      </c>
      <c r="K1102" s="120">
        <v>744000</v>
      </c>
      <c r="L1102" s="121">
        <v>43435</v>
      </c>
      <c r="M1102" s="121">
        <v>43435</v>
      </c>
      <c r="N1102" s="36" t="s">
        <v>29</v>
      </c>
      <c r="O1102" s="14" t="s">
        <v>31</v>
      </c>
    </row>
    <row r="1103" spans="1:15" ht="63.75" x14ac:dyDescent="0.25">
      <c r="A1103" s="217">
        <v>765</v>
      </c>
      <c r="B1103" s="9" t="s">
        <v>2117</v>
      </c>
      <c r="C1103" s="54" t="s">
        <v>2118</v>
      </c>
      <c r="D1103" s="30" t="s">
        <v>2119</v>
      </c>
      <c r="E1103" s="77" t="s">
        <v>2120</v>
      </c>
      <c r="F1103" s="20" t="s">
        <v>2121</v>
      </c>
      <c r="G1103" s="14" t="s">
        <v>2122</v>
      </c>
      <c r="H1103" s="14" t="s">
        <v>2123</v>
      </c>
      <c r="I1103" s="19" t="s">
        <v>24</v>
      </c>
      <c r="J1103" s="32" t="s">
        <v>25</v>
      </c>
      <c r="K1103" s="68">
        <v>191766.76</v>
      </c>
      <c r="L1103" s="230">
        <v>43435</v>
      </c>
      <c r="M1103" s="230">
        <v>43435</v>
      </c>
      <c r="N1103" s="14" t="s">
        <v>37</v>
      </c>
      <c r="O1103" s="14" t="s">
        <v>304</v>
      </c>
    </row>
    <row r="1104" spans="1:15" ht="51" x14ac:dyDescent="0.25">
      <c r="A1104" s="217">
        <v>766</v>
      </c>
      <c r="B1104" s="9" t="s">
        <v>2124</v>
      </c>
      <c r="C1104" s="54" t="s">
        <v>2125</v>
      </c>
      <c r="D1104" s="30" t="s">
        <v>2126</v>
      </c>
      <c r="E1104" s="227" t="s">
        <v>2105</v>
      </c>
      <c r="F1104" s="20" t="s">
        <v>1550</v>
      </c>
      <c r="G1104" s="14" t="s">
        <v>2127</v>
      </c>
      <c r="H1104" s="14" t="s">
        <v>2128</v>
      </c>
      <c r="I1104" s="19" t="s">
        <v>24</v>
      </c>
      <c r="J1104" s="32" t="s">
        <v>25</v>
      </c>
      <c r="K1104" s="68">
        <v>340833.7</v>
      </c>
      <c r="L1104" s="230">
        <v>43435</v>
      </c>
      <c r="M1104" s="230">
        <v>43525</v>
      </c>
      <c r="N1104" s="14" t="s">
        <v>37</v>
      </c>
      <c r="O1104" s="14" t="s">
        <v>304</v>
      </c>
    </row>
    <row r="1105" spans="1:15" ht="38.25" x14ac:dyDescent="0.25">
      <c r="A1105" s="217">
        <v>767</v>
      </c>
      <c r="B1105" s="9" t="s">
        <v>2124</v>
      </c>
      <c r="C1105" s="54" t="s">
        <v>2129</v>
      </c>
      <c r="D1105" s="30" t="s">
        <v>2130</v>
      </c>
      <c r="E1105" s="227" t="s">
        <v>2131</v>
      </c>
      <c r="F1105" s="20">
        <v>796</v>
      </c>
      <c r="G1105" s="14" t="s">
        <v>2132</v>
      </c>
      <c r="H1105" s="14">
        <v>399</v>
      </c>
      <c r="I1105" s="19" t="s">
        <v>24</v>
      </c>
      <c r="J1105" s="32" t="s">
        <v>25</v>
      </c>
      <c r="K1105" s="68">
        <v>504816.6</v>
      </c>
      <c r="L1105" s="230">
        <v>43435</v>
      </c>
      <c r="M1105" s="230">
        <v>43435</v>
      </c>
      <c r="N1105" s="14" t="s">
        <v>37</v>
      </c>
      <c r="O1105" s="14" t="s">
        <v>304</v>
      </c>
    </row>
    <row r="1106" spans="1:15" ht="63.75" x14ac:dyDescent="0.25">
      <c r="A1106" s="219">
        <v>776</v>
      </c>
      <c r="B1106" s="10" t="s">
        <v>2141</v>
      </c>
      <c r="C1106" s="54" t="s">
        <v>2142</v>
      </c>
      <c r="D1106" s="8" t="s">
        <v>2143</v>
      </c>
      <c r="E1106" s="8" t="s">
        <v>2144</v>
      </c>
      <c r="F1106" s="15">
        <v>112</v>
      </c>
      <c r="G1106" s="10" t="s">
        <v>2145</v>
      </c>
      <c r="H1106" s="10" t="s">
        <v>2146</v>
      </c>
      <c r="I1106" s="3" t="s">
        <v>24</v>
      </c>
      <c r="J1106" s="10" t="s">
        <v>25</v>
      </c>
      <c r="K1106" s="120">
        <v>449666.8</v>
      </c>
      <c r="L1106" s="230">
        <v>43435</v>
      </c>
      <c r="M1106" s="121">
        <v>43617</v>
      </c>
      <c r="N1106" s="10" t="s">
        <v>37</v>
      </c>
      <c r="O1106" s="10" t="s">
        <v>304</v>
      </c>
    </row>
    <row r="1107" spans="1:15" ht="38.25" x14ac:dyDescent="0.25">
      <c r="A1107" s="219">
        <v>777</v>
      </c>
      <c r="B1107" s="132" t="s">
        <v>853</v>
      </c>
      <c r="C1107" s="302" t="s">
        <v>1747</v>
      </c>
      <c r="D1107" s="299" t="s">
        <v>1748</v>
      </c>
      <c r="E1107" s="300" t="s">
        <v>1749</v>
      </c>
      <c r="F1107" s="61" t="s">
        <v>147</v>
      </c>
      <c r="G1107" s="125" t="s">
        <v>41</v>
      </c>
      <c r="H1107" s="126">
        <v>195000</v>
      </c>
      <c r="I1107" s="78" t="s">
        <v>24</v>
      </c>
      <c r="J1107" s="153" t="s">
        <v>25</v>
      </c>
      <c r="K1107" s="301">
        <v>1454700</v>
      </c>
      <c r="L1107" s="230">
        <v>43435</v>
      </c>
      <c r="M1107" s="121">
        <v>43617</v>
      </c>
      <c r="N1107" s="10" t="s">
        <v>37</v>
      </c>
      <c r="O1107" s="10" t="s">
        <v>304</v>
      </c>
    </row>
    <row r="1108" spans="1:15" ht="51" x14ac:dyDescent="0.25">
      <c r="A1108" s="219">
        <v>778</v>
      </c>
      <c r="B1108" s="19" t="s">
        <v>873</v>
      </c>
      <c r="C1108" s="55" t="s">
        <v>1545</v>
      </c>
      <c r="D1108" s="163" t="s">
        <v>874</v>
      </c>
      <c r="E1108" s="106" t="s">
        <v>875</v>
      </c>
      <c r="F1108" s="44" t="s">
        <v>846</v>
      </c>
      <c r="G1108" s="129" t="s">
        <v>140</v>
      </c>
      <c r="H1108" s="126" t="s">
        <v>2147</v>
      </c>
      <c r="I1108" s="78" t="s">
        <v>24</v>
      </c>
      <c r="J1108" s="78" t="s">
        <v>25</v>
      </c>
      <c r="K1108" s="127">
        <v>2047832</v>
      </c>
      <c r="L1108" s="230">
        <v>43435</v>
      </c>
      <c r="M1108" s="121">
        <v>43617</v>
      </c>
      <c r="N1108" s="10" t="s">
        <v>37</v>
      </c>
      <c r="O1108" s="10" t="s">
        <v>304</v>
      </c>
    </row>
    <row r="1109" spans="1:15" ht="89.25" x14ac:dyDescent="0.25">
      <c r="A1109" s="219">
        <v>779</v>
      </c>
      <c r="B1109" s="132" t="s">
        <v>921</v>
      </c>
      <c r="C1109" s="56" t="s">
        <v>2148</v>
      </c>
      <c r="D1109" s="163" t="s">
        <v>1909</v>
      </c>
      <c r="E1109" s="106" t="s">
        <v>1907</v>
      </c>
      <c r="F1109" s="44" t="s">
        <v>181</v>
      </c>
      <c r="G1109" s="129" t="s">
        <v>140</v>
      </c>
      <c r="H1109" s="126" t="s">
        <v>2149</v>
      </c>
      <c r="I1109" s="78" t="s">
        <v>24</v>
      </c>
      <c r="J1109" s="78" t="s">
        <v>25</v>
      </c>
      <c r="K1109" s="127">
        <v>2941059.5</v>
      </c>
      <c r="L1109" s="230">
        <v>43435</v>
      </c>
      <c r="M1109" s="71">
        <v>43160</v>
      </c>
      <c r="N1109" s="10" t="s">
        <v>37</v>
      </c>
      <c r="O1109" s="10" t="s">
        <v>304</v>
      </c>
    </row>
    <row r="1110" spans="1:15" ht="38.25" x14ac:dyDescent="0.25">
      <c r="A1110" s="219">
        <v>780</v>
      </c>
      <c r="B1110" s="10" t="s">
        <v>152</v>
      </c>
      <c r="C1110" s="54" t="s">
        <v>153</v>
      </c>
      <c r="D1110" s="30" t="s">
        <v>2150</v>
      </c>
      <c r="E1110" s="77" t="s">
        <v>328</v>
      </c>
      <c r="F1110" s="20">
        <v>166</v>
      </c>
      <c r="G1110" s="14" t="s">
        <v>140</v>
      </c>
      <c r="H1110" s="20">
        <v>18.5</v>
      </c>
      <c r="I1110" s="19" t="s">
        <v>24</v>
      </c>
      <c r="J1110" s="14" t="s">
        <v>25</v>
      </c>
      <c r="K1110" s="68">
        <v>295050</v>
      </c>
      <c r="L1110" s="71">
        <v>43435</v>
      </c>
      <c r="M1110" s="21">
        <v>43435</v>
      </c>
      <c r="N1110" s="14" t="s">
        <v>29</v>
      </c>
      <c r="O1110" s="78" t="s">
        <v>31</v>
      </c>
    </row>
    <row r="1111" spans="1:15" ht="51" x14ac:dyDescent="0.25">
      <c r="A1111" s="219">
        <v>781</v>
      </c>
      <c r="B1111" s="32" t="s">
        <v>2151</v>
      </c>
      <c r="C1111" s="58" t="s">
        <v>385</v>
      </c>
      <c r="D1111" s="77" t="s">
        <v>386</v>
      </c>
      <c r="E1111" s="30" t="s">
        <v>1518</v>
      </c>
      <c r="F1111" s="14">
        <v>55</v>
      </c>
      <c r="G1111" s="14" t="s">
        <v>387</v>
      </c>
      <c r="H1111" s="68">
        <v>3800</v>
      </c>
      <c r="I1111" s="19" t="s">
        <v>24</v>
      </c>
      <c r="J1111" s="14" t="s">
        <v>25</v>
      </c>
      <c r="K1111" s="65">
        <v>317800</v>
      </c>
      <c r="L1111" s="71">
        <v>43435</v>
      </c>
      <c r="M1111" s="71">
        <v>43770</v>
      </c>
      <c r="N1111" s="14" t="s">
        <v>29</v>
      </c>
      <c r="O1111" s="14" t="s">
        <v>31</v>
      </c>
    </row>
    <row r="1112" spans="1:15" ht="31.5" x14ac:dyDescent="0.25">
      <c r="A1112" s="345" t="s">
        <v>39</v>
      </c>
      <c r="B1112" s="346"/>
      <c r="C1112" s="346"/>
      <c r="D1112" s="346"/>
      <c r="E1112" s="51"/>
      <c r="F1112" s="52"/>
      <c r="G1112" s="52"/>
      <c r="H1112" s="52"/>
      <c r="I1112" s="53"/>
      <c r="J1112" s="51" t="s">
        <v>294</v>
      </c>
      <c r="K1112" s="51">
        <f>SUM(K704:K780,K782:K845,K848:K906,K908:K1111)</f>
        <v>987802586.08740008</v>
      </c>
      <c r="L1112" s="51"/>
      <c r="M1112" s="51"/>
      <c r="N1112" s="52"/>
      <c r="O1112" s="52"/>
    </row>
    <row r="1113" spans="1:15" ht="18.75" x14ac:dyDescent="0.25">
      <c r="A1113" s="283"/>
      <c r="B1113" s="283"/>
      <c r="C1113" s="283"/>
      <c r="D1113" s="283"/>
      <c r="E1113" s="283"/>
      <c r="F1113" s="283"/>
      <c r="G1113" s="283"/>
      <c r="H1113" s="283"/>
      <c r="I1113" s="283"/>
      <c r="J1113" s="283"/>
      <c r="K1113" s="283"/>
      <c r="L1113" s="283"/>
      <c r="M1113" s="283"/>
      <c r="N1113" s="283"/>
      <c r="O1113" s="283"/>
    </row>
    <row r="1114" spans="1:15" ht="18.75" x14ac:dyDescent="0.25">
      <c r="A1114" s="327" t="s">
        <v>2163</v>
      </c>
      <c r="B1114" s="327"/>
      <c r="C1114" s="327"/>
      <c r="D1114" s="327"/>
      <c r="E1114" s="327"/>
      <c r="F1114" s="327"/>
      <c r="G1114" s="327"/>
      <c r="H1114" s="327"/>
      <c r="I1114" s="7"/>
      <c r="K1114" s="18"/>
    </row>
    <row r="1115" spans="1:15" ht="37.5" x14ac:dyDescent="0.25">
      <c r="A1115" s="303"/>
      <c r="B1115" s="303"/>
      <c r="C1115" s="303"/>
      <c r="D1115" s="289" t="s">
        <v>1527</v>
      </c>
      <c r="E1115" s="303"/>
      <c r="F1115" s="303"/>
      <c r="G1115" s="303"/>
      <c r="H1115" s="303"/>
      <c r="I1115" s="7"/>
    </row>
    <row r="1116" spans="1:15" x14ac:dyDescent="0.25">
      <c r="I1116" s="7"/>
      <c r="K1116" s="7" t="s">
        <v>293</v>
      </c>
    </row>
    <row r="1117" spans="1:15" x14ac:dyDescent="0.25">
      <c r="I1117" s="7"/>
    </row>
    <row r="1118" spans="1:15" x14ac:dyDescent="0.25">
      <c r="I1118" s="7"/>
    </row>
    <row r="1119" spans="1:15" x14ac:dyDescent="0.25">
      <c r="I1119" s="7"/>
    </row>
    <row r="1120" spans="1:15" x14ac:dyDescent="0.25">
      <c r="I1120" s="7"/>
    </row>
    <row r="1121" spans="5:9" x14ac:dyDescent="0.25">
      <c r="E1121" s="7" t="s">
        <v>1028</v>
      </c>
      <c r="I1121" s="7"/>
    </row>
    <row r="1122" spans="5:9" x14ac:dyDescent="0.25">
      <c r="I1122" s="7"/>
    </row>
    <row r="1123" spans="5:9" x14ac:dyDescent="0.25">
      <c r="I1123" s="7"/>
    </row>
    <row r="1124" spans="5:9" x14ac:dyDescent="0.25">
      <c r="I1124" s="7"/>
    </row>
    <row r="1125" spans="5:9" x14ac:dyDescent="0.25">
      <c r="I1125" s="7"/>
    </row>
    <row r="1126" spans="5:9" x14ac:dyDescent="0.25">
      <c r="I1126" s="7"/>
    </row>
    <row r="1127" spans="5:9" x14ac:dyDescent="0.25">
      <c r="I1127" s="7"/>
    </row>
    <row r="1128" spans="5:9" x14ac:dyDescent="0.25">
      <c r="I1128" s="7"/>
    </row>
    <row r="1129" spans="5:9" x14ac:dyDescent="0.25">
      <c r="I1129" s="7"/>
    </row>
    <row r="1130" spans="5:9" x14ac:dyDescent="0.25">
      <c r="I1130" s="7"/>
    </row>
    <row r="1131" spans="5:9" x14ac:dyDescent="0.25">
      <c r="I1131" s="7"/>
    </row>
    <row r="1132" spans="5:9" x14ac:dyDescent="0.25">
      <c r="I1132" s="7"/>
    </row>
    <row r="1133" spans="5:9" x14ac:dyDescent="0.25">
      <c r="I1133" s="7"/>
    </row>
    <row r="1134" spans="5:9" x14ac:dyDescent="0.25">
      <c r="I1134" s="7"/>
    </row>
    <row r="1135" spans="5:9" x14ac:dyDescent="0.25">
      <c r="I1135" s="7"/>
    </row>
    <row r="1136" spans="5:9" x14ac:dyDescent="0.25">
      <c r="I1136" s="7"/>
    </row>
    <row r="1137" spans="9:9" x14ac:dyDescent="0.25">
      <c r="I1137" s="7"/>
    </row>
    <row r="1138" spans="9:9" x14ac:dyDescent="0.25">
      <c r="I1138" s="7"/>
    </row>
    <row r="1139" spans="9:9" x14ac:dyDescent="0.25">
      <c r="I1139" s="7"/>
    </row>
    <row r="1140" spans="9:9" x14ac:dyDescent="0.25">
      <c r="I1140" s="7"/>
    </row>
    <row r="1141" spans="9:9" x14ac:dyDescent="0.25">
      <c r="I1141" s="7"/>
    </row>
    <row r="1142" spans="9:9" x14ac:dyDescent="0.25">
      <c r="I1142" s="7"/>
    </row>
    <row r="1143" spans="9:9" x14ac:dyDescent="0.25">
      <c r="I1143" s="7"/>
    </row>
    <row r="1144" spans="9:9" x14ac:dyDescent="0.25">
      <c r="I1144" s="7"/>
    </row>
    <row r="1145" spans="9:9" x14ac:dyDescent="0.25">
      <c r="I1145" s="7"/>
    </row>
    <row r="1146" spans="9:9" x14ac:dyDescent="0.25">
      <c r="I1146" s="7"/>
    </row>
    <row r="1147" spans="9:9" x14ac:dyDescent="0.25">
      <c r="I1147" s="7"/>
    </row>
    <row r="1148" spans="9:9" x14ac:dyDescent="0.25">
      <c r="I1148" s="7"/>
    </row>
    <row r="1149" spans="9:9" x14ac:dyDescent="0.25">
      <c r="I1149" s="7"/>
    </row>
    <row r="1150" spans="9:9" x14ac:dyDescent="0.25">
      <c r="I1150" s="7"/>
    </row>
    <row r="1151" spans="9:9" x14ac:dyDescent="0.25">
      <c r="I1151" s="7"/>
    </row>
    <row r="1152" spans="9:9" x14ac:dyDescent="0.25">
      <c r="I1152" s="7"/>
    </row>
    <row r="1153" spans="9:9" x14ac:dyDescent="0.25">
      <c r="I1153" s="7"/>
    </row>
    <row r="1154" spans="9:9" x14ac:dyDescent="0.25">
      <c r="I1154" s="7"/>
    </row>
    <row r="1155" spans="9:9" x14ac:dyDescent="0.25">
      <c r="I1155" s="7"/>
    </row>
    <row r="1156" spans="9:9" x14ac:dyDescent="0.25">
      <c r="I1156" s="7"/>
    </row>
    <row r="1157" spans="9:9" x14ac:dyDescent="0.25">
      <c r="I1157" s="7"/>
    </row>
    <row r="1158" spans="9:9" x14ac:dyDescent="0.25">
      <c r="I1158" s="7"/>
    </row>
    <row r="1159" spans="9:9" x14ac:dyDescent="0.25">
      <c r="I1159" s="7"/>
    </row>
    <row r="1160" spans="9:9" x14ac:dyDescent="0.25">
      <c r="I1160" s="7"/>
    </row>
    <row r="1161" spans="9:9" x14ac:dyDescent="0.25">
      <c r="I1161" s="7"/>
    </row>
    <row r="1162" spans="9:9" x14ac:dyDescent="0.25">
      <c r="I1162" s="7"/>
    </row>
    <row r="1163" spans="9:9" x14ac:dyDescent="0.25">
      <c r="I1163" s="7"/>
    </row>
    <row r="1164" spans="9:9" x14ac:dyDescent="0.25">
      <c r="I1164" s="7"/>
    </row>
    <row r="1165" spans="9:9" x14ac:dyDescent="0.25">
      <c r="I1165" s="7"/>
    </row>
    <row r="1166" spans="9:9" x14ac:dyDescent="0.25">
      <c r="I1166" s="7"/>
    </row>
    <row r="1167" spans="9:9" x14ac:dyDescent="0.25">
      <c r="I1167" s="7"/>
    </row>
    <row r="1912" spans="11:11" x14ac:dyDescent="0.25">
      <c r="K1912" s="18"/>
    </row>
    <row r="1913" spans="11:11" x14ac:dyDescent="0.25">
      <c r="K1913" s="18"/>
    </row>
    <row r="1974" spans="10:11" x14ac:dyDescent="0.25">
      <c r="J1974" s="18"/>
      <c r="K1974" s="18"/>
    </row>
  </sheetData>
  <mergeCells count="69">
    <mergeCell ref="A1112:D1112"/>
    <mergeCell ref="A703:O703"/>
    <mergeCell ref="F692:O692"/>
    <mergeCell ref="A781:O781"/>
    <mergeCell ref="O699:O700"/>
    <mergeCell ref="D700:D701"/>
    <mergeCell ref="E700:E701"/>
    <mergeCell ref="F700:G700"/>
    <mergeCell ref="H700:H701"/>
    <mergeCell ref="I700:J700"/>
    <mergeCell ref="K700:K701"/>
    <mergeCell ref="L700:M700"/>
    <mergeCell ref="A699:A701"/>
    <mergeCell ref="B699:B701"/>
    <mergeCell ref="C699:C701"/>
    <mergeCell ref="D699:M699"/>
    <mergeCell ref="N699:N701"/>
    <mergeCell ref="A846:O846"/>
    <mergeCell ref="A907:O907"/>
    <mergeCell ref="A690:O690"/>
    <mergeCell ref="A696:E696"/>
    <mergeCell ref="F696:O696"/>
    <mergeCell ref="A697:E697"/>
    <mergeCell ref="F697:O697"/>
    <mergeCell ref="A693:E693"/>
    <mergeCell ref="F693:O693"/>
    <mergeCell ref="A694:E694"/>
    <mergeCell ref="F694:O694"/>
    <mergeCell ref="A695:E695"/>
    <mergeCell ref="F695:O695"/>
    <mergeCell ref="A691:E691"/>
    <mergeCell ref="O11:O12"/>
    <mergeCell ref="L12:M12"/>
    <mergeCell ref="F691:O691"/>
    <mergeCell ref="A692:E692"/>
    <mergeCell ref="A330:O330"/>
    <mergeCell ref="D12:D13"/>
    <mergeCell ref="E12:E13"/>
    <mergeCell ref="F12:G12"/>
    <mergeCell ref="H12:H13"/>
    <mergeCell ref="I12:J12"/>
    <mergeCell ref="K12:K13"/>
    <mergeCell ref="A688:O688"/>
    <mergeCell ref="A689:O689"/>
    <mergeCell ref="A15:O15"/>
    <mergeCell ref="A142:O142"/>
    <mergeCell ref="A229:O229"/>
    <mergeCell ref="A1:O1"/>
    <mergeCell ref="A2:O2"/>
    <mergeCell ref="A3:E3"/>
    <mergeCell ref="F3:O3"/>
    <mergeCell ref="A4:E4"/>
    <mergeCell ref="F4:O4"/>
    <mergeCell ref="A1114:H1114"/>
    <mergeCell ref="A5:E5"/>
    <mergeCell ref="F5:O5"/>
    <mergeCell ref="A6:E6"/>
    <mergeCell ref="F6:O6"/>
    <mergeCell ref="A7:E7"/>
    <mergeCell ref="F7:O7"/>
    <mergeCell ref="A8:E8"/>
    <mergeCell ref="F8:O8"/>
    <mergeCell ref="A9:E9"/>
    <mergeCell ref="F9:O9"/>
    <mergeCell ref="A11:A13"/>
    <mergeCell ref="B11:B13"/>
    <mergeCell ref="C11:C13"/>
    <mergeCell ref="D11:M11"/>
    <mergeCell ref="N11:N13"/>
  </mergeCells>
  <dataValidations count="1">
    <dataValidation type="list" allowBlank="1" showInputMessage="1" showErrorMessage="1" sqref="N115 N32:N33 N71:N74 N24 N107:N109 N167:N168 N815:N818 N218 N262 N1008 N260 N245:N250 N309:N310 N293:N294 N296:N304 N306:N307 N54:N64 N340:N344 N95 N189:N192 N232 N267:N278 N827:N828 N312:N313 N324 N709 N727:N729 N97 N928 N1016 N837 N849 N499:N500 N568 N884:N887 N915:N919 N860:N861 N368 N921:N922 N766 N384 N387 N933:N934 N389 N936 N736:N737 N768:N780 N755:N756 N415 N113 N411:N413 N950:N952 N712:N713 N427 N954 N421 N958 N125:N141 N981 N451 N596 N350:N353 N964 N457 N496 N511 N570 N205:N207 N282:N291 N890:N892 N821:N825 N198:N203 N580:N581 N803:N807 N1046:N1048 N588:N594 N840:N844 N835 N328:N329 N172:N181 N222:N227 N214:N216 N211:N212 N832:N833 N326 N904 N906 N629:N634 N641:N642 N1073:N1076 N870:N880 N1083:N1084 N655:N669 N1093:N1102">
      <formula1>Способ_закупки</formula1>
    </dataValidation>
  </dataValidations>
  <hyperlinks>
    <hyperlink ref="F6" r:id="rId1"/>
    <hyperlink ref="F694" r:id="rId2"/>
  </hyperlinks>
  <printOptions horizontalCentered="1"/>
  <pageMargins left="0.62992125984251968" right="0.11811023622047245" top="0.74803149606299213" bottom="0.74803149606299213" header="0.31496062992125984" footer="0.31496062992125984"/>
  <pageSetup paperSize="9" scale="43" fitToHeight="0" orientation="landscape" blackAndWhite="1" r:id="rId3"/>
  <headerFooter>
    <oddFooter>&amp;R&amp;P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План закупки на 2018 год.</vt:lpstr>
      <vt:lpstr>Лист1</vt:lpstr>
      <vt:lpstr>'План закупки на 2018 год.'!Заголовки_для_печати</vt:lpstr>
    </vt:vector>
  </TitlesOfParts>
  <Company>ОАО Центр Омега</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Александр Козынский</dc:creator>
  <cp:lastModifiedBy>Бежецкий Сергей Игоревич</cp:lastModifiedBy>
  <cp:lastPrinted>2018-12-25T19:20:06Z</cp:lastPrinted>
  <dcterms:created xsi:type="dcterms:W3CDTF">2014-12-28T12:48:35Z</dcterms:created>
  <dcterms:modified xsi:type="dcterms:W3CDTF">2018-12-25T19:20:13Z</dcterms:modified>
</cp:coreProperties>
</file>